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918" activeTab="19"/>
  </bookViews>
  <sheets>
    <sheet name="Лист2" sheetId="26" r:id="rId1"/>
    <sheet name="06.03.01" sheetId="2" r:id="rId2"/>
    <sheet name="21.03.02" sheetId="3" r:id="rId3"/>
    <sheet name="21.04.02" sheetId="16" r:id="rId4"/>
    <sheet name="23.03.01" sheetId="24" r:id="rId5"/>
    <sheet name="23.03.03" sheetId="5" r:id="rId6"/>
    <sheet name="35.03.01" sheetId="6" r:id="rId7"/>
    <sheet name="35.03.04" sheetId="4" r:id="rId8"/>
    <sheet name="35.03.05" sheetId="7" r:id="rId9"/>
    <sheet name="35.03.06" sheetId="8" r:id="rId10"/>
    <sheet name="35.03.07" sheetId="9" r:id="rId11"/>
    <sheet name="35.04.04" sheetId="17" r:id="rId12"/>
    <sheet name="35.04.06" sheetId="18" r:id="rId13"/>
    <sheet name="36.03.02" sheetId="10" r:id="rId14"/>
    <sheet name="36.04.02" sheetId="19" r:id="rId15"/>
    <sheet name="36.05.01" sheetId="11" r:id="rId16"/>
    <sheet name="38.03.01" sheetId="12" r:id="rId17"/>
    <sheet name="38.03.04" sheetId="13" r:id="rId18"/>
    <sheet name="380307" sheetId="14" state="hidden" r:id="rId19"/>
    <sheet name="38.04.01" sheetId="20" r:id="rId20"/>
    <sheet name="44.03.04" sheetId="15" r:id="rId21"/>
  </sheets>
  <calcPr calcId="152511" refMode="R1C1"/>
</workbook>
</file>

<file path=xl/calcChain.xml><?xml version="1.0" encoding="utf-8"?>
<calcChain xmlns="http://schemas.openxmlformats.org/spreadsheetml/2006/main">
  <c r="F4" i="9" l="1"/>
  <c r="H4" i="9"/>
  <c r="Q4" i="9"/>
  <c r="S4" i="9" s="1"/>
  <c r="F5" i="9"/>
  <c r="H5" i="9"/>
  <c r="Q5" i="9"/>
  <c r="S5" i="9" s="1"/>
  <c r="F6" i="9"/>
  <c r="H6" i="9"/>
  <c r="Q6" i="9"/>
  <c r="S6" i="9" s="1"/>
  <c r="F7" i="9"/>
  <c r="H7" i="9"/>
  <c r="Q7" i="9"/>
  <c r="S7" i="9" s="1"/>
  <c r="F8" i="9"/>
  <c r="H8" i="9"/>
  <c r="Q8" i="9"/>
  <c r="S8" i="9" s="1"/>
  <c r="F9" i="9"/>
  <c r="H9" i="9"/>
  <c r="Q9" i="9"/>
  <c r="S9" i="9" s="1"/>
  <c r="F10" i="9"/>
  <c r="H10" i="9"/>
  <c r="Q10" i="9"/>
  <c r="S10" i="9" s="1"/>
  <c r="F12" i="9"/>
  <c r="H12" i="9"/>
  <c r="Q12" i="9"/>
  <c r="S12" i="9" s="1"/>
  <c r="F13" i="9"/>
  <c r="H13" i="9"/>
  <c r="Q13" i="9"/>
  <c r="S13" i="9" s="1"/>
  <c r="F14" i="9"/>
  <c r="H14" i="9"/>
  <c r="Q14" i="9"/>
  <c r="S14" i="9" s="1"/>
  <c r="F15" i="9"/>
  <c r="H15" i="9"/>
  <c r="Q15" i="9"/>
  <c r="S15" i="9" s="1"/>
  <c r="F16" i="9"/>
  <c r="H16" i="9"/>
  <c r="Q16" i="9"/>
  <c r="S16" i="9" s="1"/>
  <c r="F17" i="9"/>
  <c r="H17" i="9"/>
  <c r="Q17" i="9"/>
  <c r="S17" i="9" s="1"/>
  <c r="F18" i="9"/>
  <c r="H18" i="9"/>
  <c r="Q18" i="9"/>
  <c r="S18" i="9" s="1"/>
  <c r="F20" i="9"/>
  <c r="H20" i="9"/>
  <c r="Q20" i="9"/>
  <c r="S20" i="9" s="1"/>
  <c r="F21" i="9"/>
  <c r="H21" i="9"/>
  <c r="Q21" i="9"/>
  <c r="S21" i="9" s="1"/>
  <c r="F22" i="9"/>
  <c r="H22" i="9"/>
  <c r="Q22" i="9"/>
  <c r="S22" i="9" s="1"/>
  <c r="F23" i="9"/>
  <c r="H23" i="9"/>
  <c r="Q23" i="9"/>
  <c r="S23" i="9" s="1"/>
  <c r="S4" i="18"/>
  <c r="U4" i="18" s="1"/>
  <c r="S5" i="18"/>
  <c r="U5" i="18" s="1"/>
  <c r="S6" i="18"/>
  <c r="U6" i="18" s="1"/>
  <c r="S7" i="18"/>
  <c r="U7" i="18" s="1"/>
  <c r="S8" i="18"/>
  <c r="U8" i="18" s="1"/>
  <c r="S9" i="18"/>
  <c r="U9" i="18" s="1"/>
  <c r="S10" i="18"/>
  <c r="U10" i="18" s="1"/>
  <c r="S12" i="18"/>
  <c r="U12" i="18" s="1"/>
  <c r="S13" i="18"/>
  <c r="U13" i="18" s="1"/>
  <c r="S14" i="18"/>
  <c r="U14" i="18" s="1"/>
  <c r="S15" i="18"/>
  <c r="U15" i="18" s="1"/>
  <c r="S16" i="18"/>
  <c r="U16" i="18" s="1"/>
  <c r="S17" i="18"/>
  <c r="U17" i="18" s="1"/>
  <c r="S18" i="18"/>
  <c r="U18" i="18" s="1"/>
  <c r="S20" i="18"/>
  <c r="U20" i="18" s="1"/>
  <c r="S21" i="18"/>
  <c r="U21" i="18" s="1"/>
  <c r="S22" i="18"/>
  <c r="U22" i="18" s="1"/>
  <c r="S23" i="18"/>
  <c r="U23" i="18" s="1"/>
  <c r="F4" i="12"/>
  <c r="H4" i="12" s="1"/>
  <c r="F5" i="12"/>
  <c r="H5" i="12" s="1"/>
  <c r="F6" i="12"/>
  <c r="H6" i="12" s="1"/>
  <c r="F7" i="12"/>
  <c r="H7" i="12" s="1"/>
  <c r="F8" i="12"/>
  <c r="H8" i="12" s="1"/>
  <c r="F9" i="12"/>
  <c r="H9" i="12" s="1"/>
  <c r="F10" i="12"/>
  <c r="H10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H18" i="12" s="1"/>
  <c r="F20" i="12"/>
  <c r="H20" i="12" s="1"/>
  <c r="F21" i="12"/>
  <c r="H21" i="12" s="1"/>
  <c r="F22" i="12"/>
  <c r="H22" i="12" s="1"/>
  <c r="F23" i="12"/>
  <c r="H23" i="12" s="1"/>
  <c r="R4" i="19"/>
  <c r="T4" i="19" s="1"/>
  <c r="R5" i="19"/>
  <c r="T5" i="19" s="1"/>
  <c r="R6" i="19"/>
  <c r="T6" i="19" s="1"/>
  <c r="R7" i="19"/>
  <c r="T7" i="19" s="1"/>
  <c r="R8" i="19"/>
  <c r="T8" i="19" s="1"/>
  <c r="R9" i="19"/>
  <c r="T9" i="19" s="1"/>
  <c r="R10" i="19"/>
  <c r="T10" i="19" s="1"/>
  <c r="R12" i="19"/>
  <c r="T12" i="19" s="1"/>
  <c r="R13" i="19"/>
  <c r="T13" i="19" s="1"/>
  <c r="R14" i="19"/>
  <c r="T14" i="19" s="1"/>
  <c r="R15" i="19"/>
  <c r="T15" i="19" s="1"/>
  <c r="R16" i="19"/>
  <c r="T16" i="19" s="1"/>
  <c r="R17" i="19"/>
  <c r="T17" i="19" s="1"/>
  <c r="R18" i="19"/>
  <c r="T18" i="19" s="1"/>
  <c r="R20" i="19"/>
  <c r="T20" i="19" s="1"/>
  <c r="R21" i="19"/>
  <c r="T21" i="19" s="1"/>
  <c r="R22" i="19"/>
  <c r="T22" i="19" s="1"/>
  <c r="R23" i="19"/>
  <c r="T23" i="19" s="1"/>
  <c r="F23" i="20"/>
  <c r="H23" i="20" s="1"/>
  <c r="F22" i="20"/>
  <c r="H22" i="20" s="1"/>
  <c r="F21" i="20"/>
  <c r="H21" i="20" s="1"/>
  <c r="F20" i="20"/>
  <c r="H20" i="20" s="1"/>
  <c r="H24" i="20" s="1"/>
  <c r="J24" i="20" s="1"/>
  <c r="F18" i="20"/>
  <c r="H18" i="20" s="1"/>
  <c r="F17" i="20"/>
  <c r="H17" i="20" s="1"/>
  <c r="F16" i="20"/>
  <c r="H16" i="20" s="1"/>
  <c r="F15" i="20"/>
  <c r="H15" i="20" s="1"/>
  <c r="F14" i="20"/>
  <c r="H14" i="20" s="1"/>
  <c r="F13" i="20"/>
  <c r="H13" i="20" s="1"/>
  <c r="F12" i="20"/>
  <c r="H12" i="20" s="1"/>
  <c r="F10" i="20"/>
  <c r="H10" i="20" s="1"/>
  <c r="F9" i="20"/>
  <c r="H9" i="20" s="1"/>
  <c r="F8" i="20"/>
  <c r="H8" i="20" s="1"/>
  <c r="F7" i="20"/>
  <c r="H7" i="20" s="1"/>
  <c r="F6" i="20"/>
  <c r="H6" i="20" s="1"/>
  <c r="F5" i="20"/>
  <c r="H5" i="20" s="1"/>
  <c r="F4" i="20"/>
  <c r="H4" i="20" s="1"/>
  <c r="H11" i="20" s="1"/>
  <c r="J11" i="20" s="1"/>
  <c r="AC4" i="9"/>
  <c r="AE4" i="9"/>
  <c r="AC5" i="9"/>
  <c r="AE5" i="9"/>
  <c r="AC6" i="9"/>
  <c r="AE6" i="9"/>
  <c r="AC7" i="9"/>
  <c r="AE7" i="9"/>
  <c r="AC8" i="9"/>
  <c r="AE8" i="9"/>
  <c r="AC9" i="9"/>
  <c r="AE9" i="9"/>
  <c r="AC10" i="9"/>
  <c r="AE10" i="9"/>
  <c r="AC12" i="9"/>
  <c r="AE12" i="9"/>
  <c r="AC13" i="9"/>
  <c r="AE13" i="9"/>
  <c r="AC14" i="9"/>
  <c r="AE14" i="9"/>
  <c r="AC15" i="9"/>
  <c r="AE15" i="9"/>
  <c r="AC16" i="9"/>
  <c r="AE16" i="9"/>
  <c r="AC17" i="9"/>
  <c r="AE17" i="9"/>
  <c r="AC18" i="9"/>
  <c r="AE18" i="9"/>
  <c r="AC20" i="9"/>
  <c r="AE20" i="9"/>
  <c r="AC21" i="9"/>
  <c r="AE21" i="9"/>
  <c r="AC22" i="9"/>
  <c r="AE22" i="9"/>
  <c r="AC23" i="9"/>
  <c r="AE23" i="9"/>
  <c r="F4" i="5"/>
  <c r="H4" i="5" s="1"/>
  <c r="F5" i="5"/>
  <c r="H5" i="5" s="1"/>
  <c r="F6" i="5"/>
  <c r="H6" i="5" s="1"/>
  <c r="F7" i="5"/>
  <c r="H7" i="5" s="1"/>
  <c r="F8" i="5"/>
  <c r="H8" i="5" s="1"/>
  <c r="F9" i="5"/>
  <c r="H9" i="5" s="1"/>
  <c r="F10" i="5"/>
  <c r="H10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20" i="5"/>
  <c r="H20" i="5" s="1"/>
  <c r="F21" i="5"/>
  <c r="H21" i="5" s="1"/>
  <c r="F22" i="5"/>
  <c r="H22" i="5" s="1"/>
  <c r="F23" i="5"/>
  <c r="H23" i="5" s="1"/>
  <c r="F4" i="24"/>
  <c r="H4" i="24" s="1"/>
  <c r="F5" i="24"/>
  <c r="H5" i="24" s="1"/>
  <c r="F6" i="24"/>
  <c r="H6" i="24" s="1"/>
  <c r="F7" i="24"/>
  <c r="H7" i="24" s="1"/>
  <c r="F8" i="24"/>
  <c r="H8" i="24" s="1"/>
  <c r="F9" i="24"/>
  <c r="H9" i="24" s="1"/>
  <c r="F10" i="24"/>
  <c r="H10" i="24" s="1"/>
  <c r="F12" i="24"/>
  <c r="H12" i="24" s="1"/>
  <c r="F13" i="24"/>
  <c r="H13" i="24" s="1"/>
  <c r="F14" i="24"/>
  <c r="H14" i="24" s="1"/>
  <c r="F15" i="24"/>
  <c r="H15" i="24" s="1"/>
  <c r="F16" i="24"/>
  <c r="H16" i="24" s="1"/>
  <c r="F17" i="24"/>
  <c r="H17" i="24" s="1"/>
  <c r="F18" i="24"/>
  <c r="H18" i="24" s="1"/>
  <c r="F20" i="24"/>
  <c r="H20" i="24" s="1"/>
  <c r="F21" i="24"/>
  <c r="H21" i="24" s="1"/>
  <c r="F22" i="24"/>
  <c r="H22" i="24" s="1"/>
  <c r="F23" i="24"/>
  <c r="H23" i="24" s="1"/>
  <c r="F23" i="3"/>
  <c r="H23" i="3" s="1"/>
  <c r="F22" i="3"/>
  <c r="H22" i="3" s="1"/>
  <c r="F21" i="3"/>
  <c r="H21" i="3" s="1"/>
  <c r="F20" i="3"/>
  <c r="H20" i="3" s="1"/>
  <c r="F18" i="3"/>
  <c r="H18" i="3" s="1"/>
  <c r="F17" i="3"/>
  <c r="H17" i="3" s="1"/>
  <c r="F16" i="3"/>
  <c r="H16" i="3" s="1"/>
  <c r="F15" i="3"/>
  <c r="H15" i="3" s="1"/>
  <c r="F14" i="3"/>
  <c r="H14" i="3" s="1"/>
  <c r="F13" i="3"/>
  <c r="H13" i="3" s="1"/>
  <c r="F12" i="3"/>
  <c r="H12" i="3" s="1"/>
  <c r="H19" i="3" s="1"/>
  <c r="J19" i="3" s="1"/>
  <c r="F10" i="3"/>
  <c r="H10" i="3" s="1"/>
  <c r="F9" i="3"/>
  <c r="H9" i="3" s="1"/>
  <c r="F8" i="3"/>
  <c r="H8" i="3" s="1"/>
  <c r="F7" i="3"/>
  <c r="H7" i="3" s="1"/>
  <c r="F6" i="3"/>
  <c r="H6" i="3" s="1"/>
  <c r="F5" i="3"/>
  <c r="H5" i="3" s="1"/>
  <c r="F4" i="3"/>
  <c r="H4" i="3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2" i="19"/>
  <c r="H12" i="19" s="1"/>
  <c r="F13" i="19"/>
  <c r="H13" i="19" s="1"/>
  <c r="F14" i="19"/>
  <c r="H14" i="19" s="1"/>
  <c r="F15" i="19"/>
  <c r="H15" i="19" s="1"/>
  <c r="F16" i="19"/>
  <c r="H16" i="19" s="1"/>
  <c r="F17" i="19"/>
  <c r="H17" i="19" s="1"/>
  <c r="F18" i="19"/>
  <c r="H18" i="19" s="1"/>
  <c r="F20" i="19"/>
  <c r="H20" i="19" s="1"/>
  <c r="F21" i="19"/>
  <c r="H21" i="19" s="1"/>
  <c r="F22" i="19"/>
  <c r="H22" i="19" s="1"/>
  <c r="F23" i="19"/>
  <c r="H23" i="19" s="1"/>
  <c r="F31" i="18"/>
  <c r="H31" i="18" s="1"/>
  <c r="F32" i="18"/>
  <c r="H32" i="18" s="1"/>
  <c r="F33" i="18"/>
  <c r="H33" i="18" s="1"/>
  <c r="F34" i="18"/>
  <c r="H34" i="18" s="1"/>
  <c r="F35" i="18"/>
  <c r="H35" i="18" s="1"/>
  <c r="F36" i="18"/>
  <c r="H36" i="18" s="1"/>
  <c r="F37" i="18"/>
  <c r="H37" i="18" s="1"/>
  <c r="F39" i="18"/>
  <c r="H39" i="18" s="1"/>
  <c r="F40" i="18"/>
  <c r="H40" i="18" s="1"/>
  <c r="F41" i="18"/>
  <c r="H41" i="18" s="1"/>
  <c r="F42" i="18"/>
  <c r="H42" i="18" s="1"/>
  <c r="F43" i="18"/>
  <c r="H43" i="18" s="1"/>
  <c r="F44" i="18"/>
  <c r="H44" i="18" s="1"/>
  <c r="F45" i="18"/>
  <c r="H45" i="18" s="1"/>
  <c r="F47" i="18"/>
  <c r="H47" i="18" s="1"/>
  <c r="F48" i="18"/>
  <c r="H48" i="18" s="1"/>
  <c r="F49" i="18"/>
  <c r="H49" i="18" s="1"/>
  <c r="F50" i="18"/>
  <c r="H50" i="18" s="1"/>
  <c r="AG5" i="8"/>
  <c r="AI5" i="8"/>
  <c r="AI12" i="8" s="1"/>
  <c r="AK12" i="8" s="1"/>
  <c r="AG6" i="8"/>
  <c r="AI6" i="8"/>
  <c r="AG7" i="8"/>
  <c r="AI7" i="8"/>
  <c r="AG8" i="8"/>
  <c r="AI8" i="8"/>
  <c r="AG9" i="8"/>
  <c r="AI9" i="8"/>
  <c r="AG10" i="8"/>
  <c r="AI10" i="8"/>
  <c r="AG11" i="8"/>
  <c r="AI11" i="8"/>
  <c r="AG13" i="8"/>
  <c r="AI13" i="8"/>
  <c r="AI20" i="8" s="1"/>
  <c r="AK20" i="8" s="1"/>
  <c r="AG14" i="8"/>
  <c r="AI14" i="8"/>
  <c r="AG15" i="8"/>
  <c r="AI15" i="8"/>
  <c r="AG16" i="8"/>
  <c r="AI16" i="8"/>
  <c r="AG17" i="8"/>
  <c r="AI17" i="8"/>
  <c r="AG18" i="8"/>
  <c r="AI18" i="8"/>
  <c r="AG19" i="8"/>
  <c r="AI19" i="8"/>
  <c r="AG21" i="8"/>
  <c r="AI21" i="8"/>
  <c r="AI25" i="8" s="1"/>
  <c r="AK25" i="8" s="1"/>
  <c r="AG22" i="8"/>
  <c r="AI22" i="8"/>
  <c r="AG23" i="8"/>
  <c r="AI23" i="8"/>
  <c r="AG24" i="8"/>
  <c r="AI24" i="8"/>
  <c r="F4" i="7"/>
  <c r="H4" i="7" s="1"/>
  <c r="F5" i="7"/>
  <c r="H5" i="7" s="1"/>
  <c r="F6" i="7"/>
  <c r="H6" i="7" s="1"/>
  <c r="F7" i="7"/>
  <c r="H7" i="7" s="1"/>
  <c r="F8" i="7"/>
  <c r="H8" i="7" s="1"/>
  <c r="F9" i="7"/>
  <c r="H9" i="7" s="1"/>
  <c r="F10" i="7"/>
  <c r="H10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20" i="7"/>
  <c r="H20" i="7" s="1"/>
  <c r="F21" i="7"/>
  <c r="H21" i="7" s="1"/>
  <c r="F22" i="7"/>
  <c r="H22" i="7" s="1"/>
  <c r="F23" i="7"/>
  <c r="H23" i="7" s="1"/>
  <c r="F23" i="15"/>
  <c r="H23" i="15" s="1"/>
  <c r="F22" i="15"/>
  <c r="H22" i="15" s="1"/>
  <c r="F21" i="15"/>
  <c r="H21" i="15" s="1"/>
  <c r="F20" i="15"/>
  <c r="H20" i="15" s="1"/>
  <c r="H24" i="15" s="1"/>
  <c r="J24" i="15" s="1"/>
  <c r="F18" i="15"/>
  <c r="H18" i="15" s="1"/>
  <c r="F17" i="15"/>
  <c r="H17" i="15" s="1"/>
  <c r="F16" i="15"/>
  <c r="H16" i="15" s="1"/>
  <c r="F15" i="15"/>
  <c r="H15" i="15" s="1"/>
  <c r="F14" i="15"/>
  <c r="H14" i="15" s="1"/>
  <c r="F13" i="15"/>
  <c r="H13" i="15" s="1"/>
  <c r="F12" i="15"/>
  <c r="H12" i="15" s="1"/>
  <c r="F10" i="15"/>
  <c r="H10" i="15" s="1"/>
  <c r="F9" i="15"/>
  <c r="H9" i="15" s="1"/>
  <c r="F8" i="15"/>
  <c r="H8" i="15" s="1"/>
  <c r="F7" i="15"/>
  <c r="H7" i="15" s="1"/>
  <c r="F6" i="15"/>
  <c r="H6" i="15" s="1"/>
  <c r="F5" i="15"/>
  <c r="H5" i="15" s="1"/>
  <c r="F4" i="15"/>
  <c r="H4" i="15" s="1"/>
  <c r="H11" i="15" s="1"/>
  <c r="J11" i="15" s="1"/>
  <c r="F5" i="11"/>
  <c r="H5" i="11" s="1"/>
  <c r="F6" i="11"/>
  <c r="H6" i="11" s="1"/>
  <c r="F7" i="11"/>
  <c r="H7" i="11" s="1"/>
  <c r="F8" i="11"/>
  <c r="H8" i="11" s="1"/>
  <c r="F9" i="11"/>
  <c r="H9" i="11" s="1"/>
  <c r="F10" i="11"/>
  <c r="H10" i="11" s="1"/>
  <c r="F11" i="11"/>
  <c r="H11" i="11" s="1"/>
  <c r="F13" i="11"/>
  <c r="H13" i="11" s="1"/>
  <c r="F14" i="11"/>
  <c r="H14" i="11" s="1"/>
  <c r="F15" i="11"/>
  <c r="H15" i="11" s="1"/>
  <c r="F16" i="11"/>
  <c r="H16" i="11" s="1"/>
  <c r="F17" i="11"/>
  <c r="H17" i="11" s="1"/>
  <c r="F18" i="11"/>
  <c r="H18" i="11" s="1"/>
  <c r="F19" i="11"/>
  <c r="H19" i="11" s="1"/>
  <c r="F21" i="11"/>
  <c r="H21" i="11" s="1"/>
  <c r="F22" i="11"/>
  <c r="H22" i="11" s="1"/>
  <c r="F23" i="11"/>
  <c r="H23" i="11" s="1"/>
  <c r="F24" i="11"/>
  <c r="H24" i="11" s="1"/>
  <c r="F4" i="13"/>
  <c r="H4" i="13" s="1"/>
  <c r="F5" i="13"/>
  <c r="H5" i="13" s="1"/>
  <c r="F6" i="13"/>
  <c r="H6" i="13" s="1"/>
  <c r="F7" i="13"/>
  <c r="H7" i="13" s="1"/>
  <c r="F8" i="13"/>
  <c r="H8" i="13" s="1"/>
  <c r="F9" i="13"/>
  <c r="H9" i="13" s="1"/>
  <c r="F10" i="13"/>
  <c r="H10" i="13" s="1"/>
  <c r="F12" i="13"/>
  <c r="H12" i="13" s="1"/>
  <c r="F13" i="13"/>
  <c r="H13" i="13" s="1"/>
  <c r="F14" i="13"/>
  <c r="H14" i="13" s="1"/>
  <c r="F15" i="13"/>
  <c r="H15" i="13" s="1"/>
  <c r="F16" i="13"/>
  <c r="H16" i="13" s="1"/>
  <c r="F17" i="13"/>
  <c r="H17" i="13" s="1"/>
  <c r="F18" i="13"/>
  <c r="H18" i="13" s="1"/>
  <c r="F20" i="13"/>
  <c r="H20" i="13" s="1"/>
  <c r="F21" i="13"/>
  <c r="H21" i="13" s="1"/>
  <c r="F22" i="13"/>
  <c r="H22" i="13" s="1"/>
  <c r="F23" i="13"/>
  <c r="H23" i="13" s="1"/>
  <c r="F4" i="2"/>
  <c r="H4" i="2" s="1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20" i="2"/>
  <c r="H20" i="2" s="1"/>
  <c r="F21" i="2"/>
  <c r="H21" i="2" s="1"/>
  <c r="F22" i="2"/>
  <c r="H22" i="2" s="1"/>
  <c r="F23" i="2"/>
  <c r="H23" i="2" s="1"/>
  <c r="F6" i="8"/>
  <c r="H6" i="8" s="1"/>
  <c r="F7" i="8"/>
  <c r="H7" i="8" s="1"/>
  <c r="F8" i="8"/>
  <c r="H8" i="8" s="1"/>
  <c r="F9" i="8"/>
  <c r="H9" i="8" s="1"/>
  <c r="F10" i="8"/>
  <c r="H10" i="8" s="1"/>
  <c r="F11" i="8"/>
  <c r="H11" i="8" s="1"/>
  <c r="F12" i="8"/>
  <c r="H12" i="8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F22" i="8"/>
  <c r="H22" i="8" s="1"/>
  <c r="F23" i="8"/>
  <c r="H23" i="8" s="1"/>
  <c r="F24" i="8"/>
  <c r="H24" i="8" s="1"/>
  <c r="F25" i="8"/>
  <c r="H25" i="8" s="1"/>
  <c r="F4" i="6"/>
  <c r="H4" i="6" s="1"/>
  <c r="F5" i="6"/>
  <c r="H5" i="6" s="1"/>
  <c r="F6" i="6"/>
  <c r="H6" i="6" s="1"/>
  <c r="F7" i="6"/>
  <c r="H7" i="6" s="1"/>
  <c r="F8" i="6"/>
  <c r="H8" i="6" s="1"/>
  <c r="F9" i="6"/>
  <c r="H9" i="6" s="1"/>
  <c r="F10" i="6"/>
  <c r="H10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20" i="6"/>
  <c r="H20" i="6" s="1"/>
  <c r="F21" i="6"/>
  <c r="H21" i="6" s="1"/>
  <c r="F22" i="6"/>
  <c r="H22" i="6" s="1"/>
  <c r="F23" i="6"/>
  <c r="H23" i="6" s="1"/>
  <c r="F5" i="4"/>
  <c r="H5" i="4" s="1"/>
  <c r="F6" i="4"/>
  <c r="H6" i="4" s="1"/>
  <c r="F7" i="4"/>
  <c r="H7" i="4" s="1"/>
  <c r="F8" i="4"/>
  <c r="H8" i="4" s="1"/>
  <c r="F9" i="4"/>
  <c r="H9" i="4" s="1"/>
  <c r="F10" i="4"/>
  <c r="H10" i="4" s="1"/>
  <c r="F11" i="4"/>
  <c r="H11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1" i="4"/>
  <c r="H21" i="4" s="1"/>
  <c r="F22" i="4"/>
  <c r="H22" i="4" s="1"/>
  <c r="F23" i="4"/>
  <c r="H23" i="4" s="1"/>
  <c r="F24" i="4"/>
  <c r="H24" i="4" s="1"/>
  <c r="H19" i="20" l="1"/>
  <c r="J19" i="20" s="1"/>
  <c r="S24" i="9"/>
  <c r="U24" i="9" s="1"/>
  <c r="S11" i="9"/>
  <c r="U11" i="9" s="1"/>
  <c r="S19" i="9"/>
  <c r="U19" i="9" s="1"/>
  <c r="H24" i="9"/>
  <c r="J24" i="9" s="1"/>
  <c r="H19" i="9"/>
  <c r="J19" i="9" s="1"/>
  <c r="H11" i="9"/>
  <c r="J11" i="9" s="1"/>
  <c r="AE24" i="9"/>
  <c r="AG24" i="9" s="1"/>
  <c r="AE19" i="9"/>
  <c r="AG19" i="9" s="1"/>
  <c r="AE11" i="9"/>
  <c r="AG11" i="9" s="1"/>
  <c r="U19" i="18"/>
  <c r="W19" i="18" s="1"/>
  <c r="U24" i="18"/>
  <c r="W24" i="18" s="1"/>
  <c r="U11" i="18"/>
  <c r="W11" i="18" s="1"/>
  <c r="H24" i="12"/>
  <c r="J24" i="12" s="1"/>
  <c r="H11" i="12"/>
  <c r="J11" i="12" s="1"/>
  <c r="H19" i="12"/>
  <c r="J19" i="12" s="1"/>
  <c r="T19" i="19"/>
  <c r="V19" i="19" s="1"/>
  <c r="T24" i="19"/>
  <c r="V24" i="19" s="1"/>
  <c r="T11" i="19"/>
  <c r="V11" i="19" s="1"/>
  <c r="H25" i="4"/>
  <c r="J25" i="4" s="1"/>
  <c r="H24" i="5"/>
  <c r="J24" i="5" s="1"/>
  <c r="H11" i="5"/>
  <c r="J11" i="5" s="1"/>
  <c r="H19" i="5"/>
  <c r="J19" i="5" s="1"/>
  <c r="H24" i="24"/>
  <c r="J24" i="24" s="1"/>
  <c r="H11" i="24"/>
  <c r="J11" i="24" s="1"/>
  <c r="H19" i="24"/>
  <c r="J19" i="24" s="1"/>
  <c r="H19" i="6"/>
  <c r="J19" i="6" s="1"/>
  <c r="H24" i="6"/>
  <c r="J24" i="6" s="1"/>
  <c r="H11" i="6"/>
  <c r="J11" i="6" s="1"/>
  <c r="H11" i="19"/>
  <c r="J11" i="19" s="1"/>
  <c r="H11" i="3"/>
  <c r="J11" i="3" s="1"/>
  <c r="H24" i="3"/>
  <c r="J24" i="3" s="1"/>
  <c r="H24" i="19"/>
  <c r="J24" i="19" s="1"/>
  <c r="H19" i="19"/>
  <c r="J19" i="19" s="1"/>
  <c r="H46" i="18"/>
  <c r="J46" i="18" s="1"/>
  <c r="H51" i="18"/>
  <c r="J51" i="18" s="1"/>
  <c r="H38" i="18"/>
  <c r="J38" i="18" s="1"/>
  <c r="H24" i="7"/>
  <c r="J24" i="7" s="1"/>
  <c r="H19" i="7"/>
  <c r="J19" i="7" s="1"/>
  <c r="H11" i="7"/>
  <c r="J11" i="7" s="1"/>
  <c r="H19" i="15"/>
  <c r="J19" i="15" s="1"/>
  <c r="H19" i="13"/>
  <c r="J19" i="13" s="1"/>
  <c r="H20" i="11"/>
  <c r="J20" i="11" s="1"/>
  <c r="H24" i="13"/>
  <c r="J24" i="13" s="1"/>
  <c r="H11" i="13"/>
  <c r="J11" i="13" s="1"/>
  <c r="H25" i="11"/>
  <c r="J25" i="11" s="1"/>
  <c r="H12" i="11"/>
  <c r="J12" i="11" s="1"/>
  <c r="H19" i="2"/>
  <c r="J19" i="2" s="1"/>
  <c r="H24" i="2"/>
  <c r="J24" i="2" s="1"/>
  <c r="H11" i="2"/>
  <c r="J11" i="2" s="1"/>
  <c r="H26" i="8"/>
  <c r="J26" i="8" s="1"/>
  <c r="H13" i="8"/>
  <c r="J13" i="8" s="1"/>
  <c r="H21" i="8"/>
  <c r="J21" i="8" s="1"/>
  <c r="H20" i="4"/>
  <c r="J20" i="4" s="1"/>
  <c r="H12" i="4"/>
  <c r="J12" i="4" s="1"/>
  <c r="Q11" i="8" l="1"/>
  <c r="Q10" i="8"/>
  <c r="Q9" i="8"/>
  <c r="T9" i="8" s="1"/>
  <c r="V9" i="8" s="1"/>
  <c r="Q8" i="8"/>
  <c r="Q7" i="8"/>
  <c r="F23" i="10"/>
  <c r="H23" i="10" s="1"/>
  <c r="F22" i="10"/>
  <c r="H22" i="10" s="1"/>
  <c r="F21" i="10"/>
  <c r="H21" i="10" s="1"/>
  <c r="F20" i="10"/>
  <c r="H20" i="10" s="1"/>
  <c r="F18" i="10"/>
  <c r="H18" i="10" s="1"/>
  <c r="F17" i="10"/>
  <c r="H17" i="10" s="1"/>
  <c r="H16" i="10"/>
  <c r="F16" i="10"/>
  <c r="H15" i="10"/>
  <c r="F15" i="10"/>
  <c r="F14" i="10"/>
  <c r="H14" i="10" s="1"/>
  <c r="F13" i="10"/>
  <c r="H13" i="10" s="1"/>
  <c r="F12" i="10"/>
  <c r="H12" i="10" s="1"/>
  <c r="F10" i="10"/>
  <c r="H10" i="10" s="1"/>
  <c r="F9" i="10"/>
  <c r="H9" i="10" s="1"/>
  <c r="F8" i="10"/>
  <c r="H8" i="10" s="1"/>
  <c r="F7" i="10"/>
  <c r="H7" i="10" s="1"/>
  <c r="F6" i="10"/>
  <c r="H6" i="10" s="1"/>
  <c r="H5" i="10"/>
  <c r="F5" i="10"/>
  <c r="F4" i="10"/>
  <c r="H4" i="10" s="1"/>
  <c r="F23" i="18"/>
  <c r="H23" i="18"/>
  <c r="F22" i="18"/>
  <c r="H22" i="18"/>
  <c r="F21" i="18"/>
  <c r="H21" i="18"/>
  <c r="F20" i="18"/>
  <c r="H20" i="18"/>
  <c r="H24" i="18" s="1"/>
  <c r="F18" i="18"/>
  <c r="H18" i="18"/>
  <c r="F17" i="18"/>
  <c r="H17" i="18"/>
  <c r="F16" i="18"/>
  <c r="H16" i="18"/>
  <c r="F15" i="18"/>
  <c r="H15" i="18"/>
  <c r="F14" i="18"/>
  <c r="H14" i="18"/>
  <c r="F13" i="18"/>
  <c r="H13" i="18"/>
  <c r="F12" i="18"/>
  <c r="H12" i="18"/>
  <c r="F10" i="18"/>
  <c r="H10" i="18"/>
  <c r="F9" i="18"/>
  <c r="H9" i="18"/>
  <c r="F8" i="18"/>
  <c r="H8" i="18"/>
  <c r="F7" i="18"/>
  <c r="H7" i="18"/>
  <c r="F6" i="18"/>
  <c r="H6" i="18"/>
  <c r="F5" i="18"/>
  <c r="H5" i="18"/>
  <c r="F4" i="18"/>
  <c r="H4" i="18"/>
  <c r="H11" i="18" s="1"/>
  <c r="AV24" i="17"/>
  <c r="AX24" i="17"/>
  <c r="AV23" i="17"/>
  <c r="AX23" i="17"/>
  <c r="AV22" i="17"/>
  <c r="AX22" i="17"/>
  <c r="AV21" i="17"/>
  <c r="AX21" i="17"/>
  <c r="AV19" i="17"/>
  <c r="AX19" i="17"/>
  <c r="AV18" i="17"/>
  <c r="AX18" i="17"/>
  <c r="AV17" i="17"/>
  <c r="AX17" i="17"/>
  <c r="AV16" i="17"/>
  <c r="AX16" i="17"/>
  <c r="AV15" i="17"/>
  <c r="AX15" i="17"/>
  <c r="AV14" i="17"/>
  <c r="AX14" i="17"/>
  <c r="AV13" i="17"/>
  <c r="AX13" i="17"/>
  <c r="AV11" i="17"/>
  <c r="AX11" i="17"/>
  <c r="AV10" i="17"/>
  <c r="AX10" i="17"/>
  <c r="AV9" i="17"/>
  <c r="AX9" i="17"/>
  <c r="AV8" i="17"/>
  <c r="AX8" i="17"/>
  <c r="AV7" i="17"/>
  <c r="AX7" i="17"/>
  <c r="AV6" i="17"/>
  <c r="AX6" i="17"/>
  <c r="AV5" i="17"/>
  <c r="AX5" i="17"/>
  <c r="F24" i="17"/>
  <c r="H24" i="17" s="1"/>
  <c r="F23" i="17"/>
  <c r="H23" i="17" s="1"/>
  <c r="F22" i="17"/>
  <c r="H22" i="17" s="1"/>
  <c r="F21" i="17"/>
  <c r="H21" i="17" s="1"/>
  <c r="F19" i="17"/>
  <c r="H19" i="17" s="1"/>
  <c r="F18" i="17"/>
  <c r="H18" i="17" s="1"/>
  <c r="F17" i="17"/>
  <c r="H17" i="17" s="1"/>
  <c r="F16" i="17"/>
  <c r="H16" i="17" s="1"/>
  <c r="F15" i="17"/>
  <c r="H15" i="17" s="1"/>
  <c r="F14" i="17"/>
  <c r="H14" i="17" s="1"/>
  <c r="F13" i="17"/>
  <c r="H13" i="17" s="1"/>
  <c r="H20" i="17" s="1"/>
  <c r="J20" i="17" s="1"/>
  <c r="F11" i="17"/>
  <c r="H11" i="17" s="1"/>
  <c r="F10" i="17"/>
  <c r="H10" i="17" s="1"/>
  <c r="F9" i="17"/>
  <c r="H9" i="17" s="1"/>
  <c r="F8" i="17"/>
  <c r="H8" i="17" s="1"/>
  <c r="F7" i="17"/>
  <c r="H7" i="17" s="1"/>
  <c r="F6" i="17"/>
  <c r="H6" i="17" s="1"/>
  <c r="F5" i="17"/>
  <c r="H5" i="17" s="1"/>
  <c r="T24" i="8"/>
  <c r="V24" i="8" s="1"/>
  <c r="T23" i="8"/>
  <c r="V23" i="8" s="1"/>
  <c r="T22" i="8"/>
  <c r="V22" i="8" s="1"/>
  <c r="T21" i="8"/>
  <c r="V21" i="8" s="1"/>
  <c r="T19" i="8"/>
  <c r="V19" i="8" s="1"/>
  <c r="T18" i="8"/>
  <c r="V18" i="8" s="1"/>
  <c r="T17" i="8"/>
  <c r="V17" i="8" s="1"/>
  <c r="T16" i="8"/>
  <c r="V16" i="8" s="1"/>
  <c r="T15" i="8"/>
  <c r="V15" i="8" s="1"/>
  <c r="T14" i="8"/>
  <c r="V14" i="8" s="1"/>
  <c r="T13" i="8"/>
  <c r="V13" i="8" s="1"/>
  <c r="V20" i="8" s="1"/>
  <c r="X20" i="8" s="1"/>
  <c r="T11" i="8"/>
  <c r="V11" i="8" s="1"/>
  <c r="T7" i="8"/>
  <c r="V7" i="8" s="1"/>
  <c r="T6" i="8"/>
  <c r="V6" i="8" s="1"/>
  <c r="T5" i="8"/>
  <c r="V5" i="8" s="1"/>
  <c r="J24" i="18"/>
  <c r="J11" i="18"/>
  <c r="H24" i="10"/>
  <c r="J24" i="10" s="1"/>
  <c r="H19" i="10"/>
  <c r="J19" i="10" s="1"/>
  <c r="H11" i="10"/>
  <c r="J11" i="10" s="1"/>
  <c r="H19" i="18"/>
  <c r="J19" i="18"/>
  <c r="AX25" i="17"/>
  <c r="AZ25" i="17"/>
  <c r="AX12" i="17"/>
  <c r="AZ12" i="17"/>
  <c r="AX20" i="17"/>
  <c r="AZ20" i="17"/>
  <c r="H12" i="17" l="1"/>
  <c r="J12" i="17" s="1"/>
  <c r="H25" i="17"/>
  <c r="J25" i="17" s="1"/>
  <c r="V25" i="8"/>
  <c r="X25" i="8" s="1"/>
  <c r="T8" i="8"/>
  <c r="V8" i="8" s="1"/>
  <c r="T10" i="8"/>
  <c r="V10" i="8" s="1"/>
  <c r="V12" i="8" l="1"/>
  <c r="X12" i="8" s="1"/>
</calcChain>
</file>

<file path=xl/sharedStrings.xml><?xml version="1.0" encoding="utf-8"?>
<sst xmlns="http://schemas.openxmlformats.org/spreadsheetml/2006/main" count="670" uniqueCount="122">
  <si>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</si>
  <si>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</si>
  <si>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</si>
  <si>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</si>
  <si>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</si>
  <si>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</si>
  <si>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</si>
  <si>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</si>
  <si>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</si>
  <si>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</si>
  <si>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</si>
  <si>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</si>
  <si>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</si>
  <si>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</si>
  <si>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</si>
  <si>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</si>
  <si>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</si>
  <si>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</si>
  <si>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</si>
  <si>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</si>
  <si>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</si>
  <si>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</si>
  <si>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</si>
  <si>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</si>
  <si>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</si>
  <si>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</si>
  <si>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</si>
  <si>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</si>
  <si>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</si>
  <si>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</si>
  <si>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</si>
  <si>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</si>
  <si>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</si>
  <si>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</si>
  <si>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</si>
  <si>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</si>
  <si>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</si>
  <si>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</si>
  <si>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</si>
  <si>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</si>
  <si>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</si>
  <si>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</si>
  <si>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</si>
  <si>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</si>
  <si>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</si>
  <si>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</si>
  <si>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</si>
  <si>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</si>
  <si>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</si>
  <si>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</si>
  <si>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</si>
  <si>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</si>
  <si>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</si>
  <si>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</si>
  <si>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</si>
  <si>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Экономика антикризисного управления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</si>
  <si>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</si>
  <si>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</si>
  <si>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</si>
  <si>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</si>
  <si>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Количество преподавателей, чел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</si>
  <si>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</si>
  <si>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</si>
  <si>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</si>
  <si>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</si>
  <si>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</si>
  <si>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</si>
  <si>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</si>
  <si>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</si>
  <si>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</si>
  <si>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</si>
  <si>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</si>
  <si>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</si>
  <si>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</si>
  <si>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</si>
  <si>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</si>
  <si>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Контроль кач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</si>
  <si>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</si>
  <si>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</si>
  <si>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</si>
  <si>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</si>
  <si>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</si>
  <si>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</si>
  <si>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</si>
  <si>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</si>
  <si>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</si>
  <si>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</si>
  <si>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</si>
  <si>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</si>
  <si>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</si>
  <si>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</si>
  <si>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</si>
  <si>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</si>
  <si>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</si>
  <si>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</si>
  <si>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</si>
  <si>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</si>
  <si>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</si>
  <si>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</si>
  <si>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</si>
  <si>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</si>
  <si>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</si>
  <si>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</si>
  <si>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</si>
  <si>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Технические системы в агробизнесе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</si>
  <si>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</si>
  <si>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</si>
  <si>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</si>
  <si>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</si>
  <si>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</si>
  <si>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</si>
  <si>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</si>
  <si>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</si>
  <si>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Электрооборудование и электротехнологии в АПК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</si>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</sst>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64" fontId="0" fillId="0" borderId="0" xfId="0" applyNumberForma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1" xfId="0" applyFont="1" applyFill="1" applyBorder="1" applyAlignment="1">
      <alignment wrapText="1"/>
    </xf>
    <xf numFmtId="0" fontId="5" fillId="0" borderId="0" xfId="0" applyFont="1"/>
    <xf numFmtId="0" fontId="13" fillId="0" borderId="0" xfId="0" applyFont="1" applyBorder="1" applyAlignment="1"/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0" fillId="0" borderId="4" xfId="0" applyBorder="1" applyAlignment="1">
      <alignment horizontal="right" wrapText="1"/>
    </xf>
    <xf numFmtId="0" fontId="5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workbookViewId="0">
      <selection activeCell="L26" sqref="L26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20.7109375" style="2" customWidth="1"/>
  </cols>
  <sheetData>
    <row r="1" spans="1:4" x14ac:dyDescent="0.25">
      <c r="A1" s="1"/>
      <c r="B1" s="1"/>
      <c r="C1" s="1"/>
      <c r="D1" s="17"/>
    </row>
    <row r="2" spans="1:4" ht="30" customHeight="1" x14ac:dyDescent="0.25">
      <c r="A2" s="25" t="s">
        <v>0</v>
      </c>
      <c r="B2" s="25" t="s">
        <v>57</v>
      </c>
      <c r="C2" s="26" t="s">
        <v>1</v>
      </c>
      <c r="D2" s="41" t="s">
        <v>60</v>
      </c>
    </row>
    <row r="3" spans="1:4" hidden="1" x14ac:dyDescent="0.25">
      <c r="A3" s="25"/>
      <c r="B3" s="25"/>
      <c r="C3" s="26"/>
      <c r="D3" s="41"/>
    </row>
    <row r="4" spans="1:4" x14ac:dyDescent="0.25">
      <c r="A4" s="10" t="s">
        <v>58</v>
      </c>
      <c r="B4" s="11" t="s">
        <v>2</v>
      </c>
      <c r="C4" s="14" t="s">
        <v>3</v>
      </c>
      <c r="D4" s="17">
        <v>34</v>
      </c>
    </row>
    <row r="5" spans="1:4" x14ac:dyDescent="0.25">
      <c r="A5" s="12" t="s">
        <v>59</v>
      </c>
      <c r="B5" s="11" t="s">
        <v>4</v>
      </c>
      <c r="C5" s="14" t="s">
        <v>5</v>
      </c>
      <c r="D5" s="17">
        <v>29</v>
      </c>
    </row>
    <row r="6" spans="1:4" ht="29.25" customHeight="1" x14ac:dyDescent="0.25">
      <c r="A6" s="10" t="s">
        <v>65</v>
      </c>
      <c r="B6" s="11" t="s">
        <v>4</v>
      </c>
      <c r="C6" s="15" t="s">
        <v>43</v>
      </c>
      <c r="D6" s="17">
        <v>8</v>
      </c>
    </row>
    <row r="7" spans="1:4" ht="37.5" customHeight="1" x14ac:dyDescent="0.25">
      <c r="A7" s="10" t="s">
        <v>61</v>
      </c>
      <c r="B7" s="11" t="s">
        <v>62</v>
      </c>
      <c r="C7" s="14" t="s">
        <v>6</v>
      </c>
      <c r="D7" s="17">
        <v>20</v>
      </c>
    </row>
    <row r="8" spans="1:4" ht="47.25" customHeight="1" x14ac:dyDescent="0.25">
      <c r="A8" s="10" t="s">
        <v>63</v>
      </c>
      <c r="B8" s="11" t="s">
        <v>64</v>
      </c>
      <c r="C8" s="14" t="s">
        <v>7</v>
      </c>
      <c r="D8" s="17">
        <v>37</v>
      </c>
    </row>
    <row r="9" spans="1:4" x14ac:dyDescent="0.25">
      <c r="A9" s="10" t="s">
        <v>10</v>
      </c>
      <c r="B9" s="11" t="s">
        <v>11</v>
      </c>
      <c r="C9" s="14" t="s">
        <v>12</v>
      </c>
      <c r="D9" s="17">
        <v>39</v>
      </c>
    </row>
    <row r="10" spans="1:4" x14ac:dyDescent="0.25">
      <c r="A10" s="27" t="s">
        <v>8</v>
      </c>
      <c r="B10" s="30" t="s">
        <v>9</v>
      </c>
      <c r="C10" s="14" t="s">
        <v>77</v>
      </c>
      <c r="D10" s="17">
        <v>41</v>
      </c>
    </row>
    <row r="11" spans="1:4" ht="22.5" customHeight="1" x14ac:dyDescent="0.25">
      <c r="A11" s="28"/>
      <c r="B11" s="31"/>
      <c r="C11" s="30" t="s">
        <v>78</v>
      </c>
      <c r="D11" s="42">
        <v>34</v>
      </c>
    </row>
    <row r="12" spans="1:4" ht="1.5" customHeight="1" x14ac:dyDescent="0.25">
      <c r="A12" s="29"/>
      <c r="B12" s="32"/>
      <c r="C12" s="32"/>
      <c r="D12" s="43"/>
    </row>
    <row r="13" spans="1:4" ht="40.5" customHeight="1" x14ac:dyDescent="0.25">
      <c r="A13" s="10" t="s">
        <v>13</v>
      </c>
      <c r="B13" s="11" t="s">
        <v>14</v>
      </c>
      <c r="C13" s="14" t="s">
        <v>15</v>
      </c>
      <c r="D13" s="17">
        <v>39</v>
      </c>
    </row>
    <row r="14" spans="1:4" ht="19.5" customHeight="1" x14ac:dyDescent="0.25">
      <c r="A14" s="33" t="s">
        <v>16</v>
      </c>
      <c r="B14" s="34" t="s">
        <v>17</v>
      </c>
      <c r="C14" s="14" t="s">
        <v>18</v>
      </c>
      <c r="D14" s="17">
        <v>52</v>
      </c>
    </row>
    <row r="15" spans="1:4" ht="22.5" customHeight="1" x14ac:dyDescent="0.25">
      <c r="A15" s="33"/>
      <c r="B15" s="34"/>
      <c r="C15" s="14" t="s">
        <v>19</v>
      </c>
      <c r="D15" s="17">
        <v>50</v>
      </c>
    </row>
    <row r="16" spans="1:4" x14ac:dyDescent="0.25">
      <c r="A16" s="33"/>
      <c r="B16" s="34"/>
      <c r="C16" s="30" t="s">
        <v>20</v>
      </c>
      <c r="D16" s="42">
        <v>50</v>
      </c>
    </row>
    <row r="17" spans="1:4" ht="3" customHeight="1" x14ac:dyDescent="0.25">
      <c r="A17" s="33"/>
      <c r="B17" s="34"/>
      <c r="C17" s="32"/>
      <c r="D17" s="43"/>
    </row>
    <row r="18" spans="1:4" ht="33" customHeight="1" x14ac:dyDescent="0.25">
      <c r="A18" s="27" t="s">
        <v>21</v>
      </c>
      <c r="B18" s="30" t="s">
        <v>22</v>
      </c>
      <c r="C18" s="14" t="s">
        <v>79</v>
      </c>
      <c r="D18" s="17">
        <v>34</v>
      </c>
    </row>
    <row r="19" spans="1:4" ht="33.75" customHeight="1" x14ac:dyDescent="0.25">
      <c r="A19" s="28"/>
      <c r="B19" s="31"/>
      <c r="C19" s="14" t="s">
        <v>80</v>
      </c>
      <c r="D19" s="17">
        <v>33</v>
      </c>
    </row>
    <row r="20" spans="1:4" ht="14.25" customHeight="1" x14ac:dyDescent="0.25">
      <c r="A20" s="28"/>
      <c r="B20" s="31"/>
      <c r="C20" s="44" t="s">
        <v>23</v>
      </c>
      <c r="D20" s="42">
        <v>16</v>
      </c>
    </row>
    <row r="21" spans="1:4" ht="15" hidden="1" customHeight="1" x14ac:dyDescent="0.25">
      <c r="A21" s="29"/>
      <c r="B21" s="32"/>
      <c r="C21" s="45"/>
      <c r="D21" s="43"/>
    </row>
    <row r="22" spans="1:4" ht="24" customHeight="1" x14ac:dyDescent="0.25">
      <c r="A22" s="33" t="s">
        <v>44</v>
      </c>
      <c r="B22" s="34" t="s">
        <v>9</v>
      </c>
      <c r="C22" s="14" t="s">
        <v>45</v>
      </c>
      <c r="D22" s="17">
        <v>11</v>
      </c>
    </row>
    <row r="23" spans="1:4" ht="31.5" customHeight="1" x14ac:dyDescent="0.25">
      <c r="A23" s="33"/>
      <c r="B23" s="34"/>
      <c r="C23" s="15" t="s">
        <v>46</v>
      </c>
      <c r="D23" s="17">
        <v>10</v>
      </c>
    </row>
    <row r="24" spans="1:4" ht="30" customHeight="1" x14ac:dyDescent="0.25">
      <c r="A24" s="33"/>
      <c r="B24" s="34"/>
      <c r="C24" s="15" t="s">
        <v>47</v>
      </c>
      <c r="D24" s="17">
        <v>11</v>
      </c>
    </row>
    <row r="25" spans="1:4" ht="19.5" customHeight="1" x14ac:dyDescent="0.25">
      <c r="A25" s="33"/>
      <c r="B25" s="34"/>
      <c r="C25" s="44" t="s">
        <v>93</v>
      </c>
      <c r="D25" s="42">
        <v>0</v>
      </c>
    </row>
    <row r="26" spans="1:4" ht="9.75" customHeight="1" x14ac:dyDescent="0.25">
      <c r="A26" s="33"/>
      <c r="B26" s="34"/>
      <c r="C26" s="45"/>
      <c r="D26" s="43"/>
    </row>
    <row r="27" spans="1:4" ht="25.5" customHeight="1" x14ac:dyDescent="0.25">
      <c r="A27" s="33" t="s">
        <v>48</v>
      </c>
      <c r="B27" s="34" t="s">
        <v>17</v>
      </c>
      <c r="C27" s="15" t="s">
        <v>18</v>
      </c>
      <c r="D27" s="17">
        <v>17</v>
      </c>
    </row>
    <row r="28" spans="1:4" ht="21.75" customHeight="1" x14ac:dyDescent="0.25">
      <c r="A28" s="33"/>
      <c r="B28" s="34"/>
      <c r="C28" s="15" t="s">
        <v>49</v>
      </c>
      <c r="D28" s="17">
        <v>16</v>
      </c>
    </row>
    <row r="29" spans="1:4" ht="33.75" customHeight="1" x14ac:dyDescent="0.25">
      <c r="A29" s="33"/>
      <c r="B29" s="34"/>
      <c r="C29" s="44" t="s">
        <v>50</v>
      </c>
      <c r="D29" s="42">
        <v>17</v>
      </c>
    </row>
    <row r="30" spans="1:4" hidden="1" x14ac:dyDescent="0.25">
      <c r="A30" s="33"/>
      <c r="B30" s="34"/>
      <c r="C30" s="45"/>
      <c r="D30" s="43"/>
    </row>
    <row r="31" spans="1:4" ht="36" customHeight="1" x14ac:dyDescent="0.25">
      <c r="A31" s="10" t="s">
        <v>24</v>
      </c>
      <c r="B31" s="11" t="s">
        <v>25</v>
      </c>
      <c r="C31" s="14" t="s">
        <v>94</v>
      </c>
      <c r="D31" s="17">
        <v>41</v>
      </c>
    </row>
    <row r="32" spans="1:4" ht="41.25" customHeight="1" x14ac:dyDescent="0.25">
      <c r="A32" s="33" t="s">
        <v>51</v>
      </c>
      <c r="B32" s="30" t="s">
        <v>25</v>
      </c>
      <c r="C32" s="21" t="s">
        <v>95</v>
      </c>
      <c r="D32" s="17">
        <v>18</v>
      </c>
    </row>
    <row r="33" spans="1:4" ht="28.5" customHeight="1" x14ac:dyDescent="0.25">
      <c r="A33" s="33"/>
      <c r="B33" s="31"/>
      <c r="C33" s="35" t="s">
        <v>81</v>
      </c>
      <c r="D33" s="42">
        <v>19</v>
      </c>
    </row>
    <row r="34" spans="1:4" ht="2.25" customHeight="1" x14ac:dyDescent="0.25">
      <c r="A34" s="33"/>
      <c r="B34" s="31"/>
      <c r="C34" s="36"/>
      <c r="D34" s="43"/>
    </row>
    <row r="35" spans="1:4" ht="0.75" customHeight="1" x14ac:dyDescent="0.25">
      <c r="A35" s="33"/>
      <c r="B35" s="32"/>
      <c r="C35" s="13"/>
      <c r="D35" s="17"/>
    </row>
    <row r="36" spans="1:4" x14ac:dyDescent="0.25">
      <c r="A36" s="10" t="s">
        <v>26</v>
      </c>
      <c r="B36" s="11" t="s">
        <v>27</v>
      </c>
      <c r="C36" s="14" t="s">
        <v>28</v>
      </c>
      <c r="D36" s="17">
        <v>44</v>
      </c>
    </row>
    <row r="37" spans="1:4" x14ac:dyDescent="0.25">
      <c r="A37" s="33" t="s">
        <v>29</v>
      </c>
      <c r="B37" s="34" t="s">
        <v>30</v>
      </c>
      <c r="C37" s="14" t="s">
        <v>31</v>
      </c>
      <c r="D37" s="17">
        <v>11</v>
      </c>
    </row>
    <row r="38" spans="1:4" x14ac:dyDescent="0.25">
      <c r="A38" s="33"/>
      <c r="B38" s="34"/>
      <c r="C38" s="30" t="s">
        <v>32</v>
      </c>
      <c r="D38" s="42">
        <v>29</v>
      </c>
    </row>
    <row r="39" spans="1:4" hidden="1" x14ac:dyDescent="0.25">
      <c r="A39" s="33"/>
      <c r="B39" s="34"/>
      <c r="C39" s="32"/>
      <c r="D39" s="43"/>
    </row>
    <row r="40" spans="1:4" x14ac:dyDescent="0.25">
      <c r="A40" s="33" t="s">
        <v>33</v>
      </c>
      <c r="B40" s="34" t="s">
        <v>34</v>
      </c>
      <c r="C40" s="38" t="s">
        <v>35</v>
      </c>
      <c r="D40" s="42">
        <v>10</v>
      </c>
    </row>
    <row r="41" spans="1:4" ht="2.25" customHeight="1" x14ac:dyDescent="0.25">
      <c r="A41" s="33"/>
      <c r="B41" s="34"/>
      <c r="C41" s="39"/>
      <c r="D41" s="46"/>
    </row>
    <row r="42" spans="1:4" hidden="1" x14ac:dyDescent="0.25">
      <c r="A42" s="33"/>
      <c r="B42" s="34"/>
      <c r="C42" s="40"/>
      <c r="D42" s="43"/>
    </row>
    <row r="43" spans="1:4" ht="30" x14ac:dyDescent="0.25">
      <c r="A43" s="10" t="s">
        <v>36</v>
      </c>
      <c r="B43" s="11" t="s">
        <v>37</v>
      </c>
      <c r="C43" s="14" t="s">
        <v>38</v>
      </c>
      <c r="D43" s="17">
        <v>21</v>
      </c>
    </row>
    <row r="44" spans="1:4" ht="30" x14ac:dyDescent="0.25">
      <c r="A44" s="10" t="s">
        <v>39</v>
      </c>
      <c r="B44" s="11" t="s">
        <v>40</v>
      </c>
      <c r="C44" s="14" t="s">
        <v>41</v>
      </c>
      <c r="D44" s="17">
        <v>0</v>
      </c>
    </row>
    <row r="45" spans="1:4" x14ac:dyDescent="0.25">
      <c r="A45" s="33" t="s">
        <v>52</v>
      </c>
      <c r="B45" s="34" t="s">
        <v>30</v>
      </c>
      <c r="C45" s="14" t="s">
        <v>53</v>
      </c>
      <c r="D45" s="17">
        <v>9</v>
      </c>
    </row>
    <row r="46" spans="1:4" x14ac:dyDescent="0.25">
      <c r="A46" s="33"/>
      <c r="B46" s="34"/>
      <c r="C46" s="14" t="s">
        <v>54</v>
      </c>
      <c r="D46" s="17">
        <v>7</v>
      </c>
    </row>
    <row r="47" spans="1:4" x14ac:dyDescent="0.25">
      <c r="A47" s="33"/>
      <c r="B47" s="34"/>
      <c r="C47" s="14" t="s">
        <v>55</v>
      </c>
      <c r="D47" s="17">
        <v>6</v>
      </c>
    </row>
    <row r="48" spans="1:4" x14ac:dyDescent="0.25">
      <c r="A48" s="33"/>
      <c r="B48" s="34"/>
      <c r="C48" s="30" t="s">
        <v>56</v>
      </c>
      <c r="D48" s="42">
        <v>13</v>
      </c>
    </row>
    <row r="49" spans="1:6" ht="0.75" customHeight="1" x14ac:dyDescent="0.25">
      <c r="A49" s="33"/>
      <c r="B49" s="34"/>
      <c r="C49" s="32"/>
      <c r="D49" s="43"/>
    </row>
    <row r="50" spans="1:6" ht="30" x14ac:dyDescent="0.25">
      <c r="A50" s="10" t="s">
        <v>42</v>
      </c>
      <c r="B50" s="11" t="s">
        <v>96</v>
      </c>
      <c r="C50" s="16" t="s">
        <v>17</v>
      </c>
      <c r="D50" s="17">
        <v>42</v>
      </c>
    </row>
    <row r="51" spans="1:6" x14ac:dyDescent="0.25">
      <c r="A51" s="37"/>
      <c r="B51" s="37"/>
      <c r="C51" s="37"/>
      <c r="D51" s="18"/>
    </row>
    <row r="52" spans="1:6" x14ac:dyDescent="0.25">
      <c r="A52" s="18"/>
      <c r="B52" s="18"/>
      <c r="C52" s="18"/>
      <c r="D52" s="18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</sheetData>
  <mergeCells count="41">
    <mergeCell ref="D33:D34"/>
    <mergeCell ref="C38:C39"/>
    <mergeCell ref="D38:D39"/>
    <mergeCell ref="C48:C49"/>
    <mergeCell ref="D48:D49"/>
    <mergeCell ref="D40:D42"/>
    <mergeCell ref="C20:C21"/>
    <mergeCell ref="D20:D21"/>
    <mergeCell ref="C25:C26"/>
    <mergeCell ref="D25:D26"/>
    <mergeCell ref="C29:C30"/>
    <mergeCell ref="D29:D30"/>
    <mergeCell ref="D2:D3"/>
    <mergeCell ref="C11:C12"/>
    <mergeCell ref="D11:D12"/>
    <mergeCell ref="C16:C17"/>
    <mergeCell ref="D16:D17"/>
    <mergeCell ref="A45:A49"/>
    <mergeCell ref="B45:B49"/>
    <mergeCell ref="A51:C51"/>
    <mergeCell ref="A37:A39"/>
    <mergeCell ref="B37:B39"/>
    <mergeCell ref="A40:A42"/>
    <mergeCell ref="B40:B42"/>
    <mergeCell ref="C40:C42"/>
    <mergeCell ref="A27:A30"/>
    <mergeCell ref="B27:B30"/>
    <mergeCell ref="A32:A35"/>
    <mergeCell ref="B32:B35"/>
    <mergeCell ref="C33:C34"/>
    <mergeCell ref="A14:A17"/>
    <mergeCell ref="B14:B17"/>
    <mergeCell ref="A18:A21"/>
    <mergeCell ref="B18:B21"/>
    <mergeCell ref="A22:A26"/>
    <mergeCell ref="B22:B26"/>
    <mergeCell ref="A2:A3"/>
    <mergeCell ref="B2:B3"/>
    <mergeCell ref="C2:C3"/>
    <mergeCell ref="A10:A12"/>
    <mergeCell ref="B10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7"/>
  <sheetViews>
    <sheetView zoomScale="80" zoomScaleNormal="80" workbookViewId="0">
      <selection activeCell="M27" sqref="M27"/>
    </sheetView>
  </sheetViews>
  <sheetFormatPr defaultRowHeight="15" x14ac:dyDescent="0.25"/>
  <sheetData>
    <row r="1" spans="1:45" s="22" customFormat="1" x14ac:dyDescent="0.25">
      <c r="C1" s="47" t="s">
        <v>105</v>
      </c>
      <c r="D1" s="47"/>
      <c r="E1" s="47"/>
      <c r="F1" s="47"/>
      <c r="G1" s="47"/>
      <c r="H1" s="47"/>
      <c r="I1" s="47"/>
      <c r="Q1" s="47" t="s">
        <v>106</v>
      </c>
      <c r="R1" s="47"/>
      <c r="S1" s="47"/>
      <c r="T1" s="47"/>
      <c r="U1" s="47"/>
      <c r="V1" s="47"/>
      <c r="W1" s="47"/>
      <c r="AD1" s="47" t="s">
        <v>104</v>
      </c>
      <c r="AE1" s="47"/>
      <c r="AF1" s="47"/>
      <c r="AG1" s="47"/>
      <c r="AH1" s="47"/>
      <c r="AI1" s="47"/>
    </row>
    <row r="2" spans="1:45" x14ac:dyDescent="0.25">
      <c r="A2" s="3"/>
      <c r="B2" s="3"/>
      <c r="C2" s="3"/>
      <c r="D2" s="3"/>
      <c r="E2" s="3"/>
      <c r="F2" s="3"/>
      <c r="G2" s="9"/>
      <c r="H2" s="9"/>
      <c r="I2" s="9"/>
      <c r="J2" s="3"/>
      <c r="K2" s="3"/>
      <c r="L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"/>
      <c r="O3" s="3"/>
      <c r="P3" s="3"/>
      <c r="Q3" s="3"/>
      <c r="R3" s="3" t="s">
        <v>75</v>
      </c>
      <c r="S3" s="4">
        <v>47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 t="s">
        <v>75</v>
      </c>
      <c r="AF3" s="4">
        <v>46</v>
      </c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5">
      <c r="A4" s="3"/>
      <c r="B4" s="3"/>
      <c r="C4" s="3"/>
      <c r="D4" s="3" t="s">
        <v>75</v>
      </c>
      <c r="E4" s="4">
        <v>49</v>
      </c>
      <c r="F4" s="3"/>
      <c r="G4" s="3"/>
      <c r="H4" s="3"/>
      <c r="I4" s="3"/>
      <c r="J4" s="3"/>
      <c r="L4" s="3"/>
      <c r="N4" s="3"/>
      <c r="O4" s="2" t="s">
        <v>66</v>
      </c>
      <c r="P4" s="2" t="s">
        <v>67</v>
      </c>
      <c r="Q4" s="2" t="s">
        <v>68</v>
      </c>
      <c r="R4" s="2" t="s">
        <v>69</v>
      </c>
      <c r="S4" s="2"/>
      <c r="T4" s="2" t="s">
        <v>70</v>
      </c>
      <c r="U4" s="2"/>
      <c r="V4" s="2" t="s">
        <v>71</v>
      </c>
      <c r="W4" s="2"/>
      <c r="X4" s="2" t="s">
        <v>74</v>
      </c>
      <c r="Y4" s="3"/>
      <c r="Z4" s="3"/>
      <c r="AA4" s="3"/>
      <c r="AB4" s="2" t="s">
        <v>66</v>
      </c>
      <c r="AC4" s="2" t="s">
        <v>67</v>
      </c>
      <c r="AD4" s="2" t="s">
        <v>68</v>
      </c>
      <c r="AE4" s="2" t="s">
        <v>69</v>
      </c>
      <c r="AF4" s="2"/>
      <c r="AG4" s="2" t="s">
        <v>70</v>
      </c>
      <c r="AH4" s="2"/>
      <c r="AI4" s="2" t="s">
        <v>71</v>
      </c>
      <c r="AJ4" s="2"/>
      <c r="AK4" s="2" t="s">
        <v>74</v>
      </c>
      <c r="AL4" s="3"/>
      <c r="AM4" s="3"/>
      <c r="AN4" s="3"/>
      <c r="AO4" s="3"/>
      <c r="AP4" s="3"/>
      <c r="AQ4" s="3"/>
      <c r="AR4" s="3"/>
      <c r="AS4" s="3"/>
    </row>
    <row r="5" spans="1:45" x14ac:dyDescent="0.25">
      <c r="A5" s="2" t="s">
        <v>66</v>
      </c>
      <c r="B5" s="2" t="s">
        <v>67</v>
      </c>
      <c r="C5" s="2" t="s">
        <v>68</v>
      </c>
      <c r="D5" s="2" t="s">
        <v>69</v>
      </c>
      <c r="E5" s="2"/>
      <c r="F5" s="2" t="s">
        <v>70</v>
      </c>
      <c r="G5" s="2"/>
      <c r="H5" s="2" t="s">
        <v>71</v>
      </c>
      <c r="I5" s="2"/>
      <c r="J5" s="2" t="s">
        <v>74</v>
      </c>
      <c r="L5" s="3"/>
      <c r="N5" s="3"/>
      <c r="O5" s="2">
        <v>1</v>
      </c>
      <c r="P5" s="2">
        <v>3</v>
      </c>
      <c r="Q5" s="2">
        <v>44</v>
      </c>
      <c r="R5" s="2"/>
      <c r="S5" s="2"/>
      <c r="T5" s="2">
        <f>P5*5+Q5*4+R5*3</f>
        <v>191</v>
      </c>
      <c r="U5" s="2"/>
      <c r="V5" s="5">
        <f>T5/S3</f>
        <v>4.0638297872340425</v>
      </c>
      <c r="W5" s="5"/>
      <c r="X5" s="5"/>
      <c r="Y5" s="3"/>
      <c r="Z5" s="3"/>
      <c r="AA5" s="3"/>
      <c r="AB5" s="2">
        <v>1</v>
      </c>
      <c r="AC5" s="2">
        <v>7</v>
      </c>
      <c r="AD5" s="2">
        <v>39</v>
      </c>
      <c r="AE5" s="2"/>
      <c r="AF5" s="2"/>
      <c r="AG5" s="2">
        <f t="shared" ref="AG5:AG11" si="0">AC5*5+AD5*4+AE5*3</f>
        <v>191</v>
      </c>
      <c r="AH5" s="2"/>
      <c r="AI5" s="5">
        <f>AG5/AF3</f>
        <v>4.1521739130434785</v>
      </c>
      <c r="AJ5" s="5"/>
      <c r="AK5" s="5"/>
      <c r="AL5" s="3"/>
      <c r="AM5" s="3"/>
      <c r="AN5" s="3"/>
      <c r="AO5" s="3"/>
      <c r="AP5" s="3"/>
      <c r="AQ5" s="3"/>
      <c r="AR5" s="3"/>
      <c r="AS5" s="3"/>
    </row>
    <row r="6" spans="1:45" x14ac:dyDescent="0.25">
      <c r="A6" s="2">
        <v>1</v>
      </c>
      <c r="B6" s="2">
        <v>32</v>
      </c>
      <c r="C6" s="2">
        <v>17</v>
      </c>
      <c r="D6" s="2"/>
      <c r="E6" s="2"/>
      <c r="F6" s="2">
        <f t="shared" ref="F6:F12" si="1">B6*5+C6*4+D6*3</f>
        <v>228</v>
      </c>
      <c r="G6" s="2"/>
      <c r="H6" s="5">
        <f>F6/E4</f>
        <v>4.6530612244897958</v>
      </c>
      <c r="I6" s="5"/>
      <c r="J6" s="5"/>
      <c r="L6" s="3"/>
      <c r="N6" s="3"/>
      <c r="O6" s="2">
        <v>2</v>
      </c>
      <c r="P6" s="2"/>
      <c r="Q6" s="2"/>
      <c r="R6" s="2"/>
      <c r="S6" s="2"/>
      <c r="T6" s="2">
        <f t="shared" ref="T6:T24" si="2">P6*5+Q6*4+R6*3</f>
        <v>0</v>
      </c>
      <c r="U6" s="2"/>
      <c r="V6" s="5">
        <f>T6/S3</f>
        <v>0</v>
      </c>
      <c r="W6" s="5"/>
      <c r="X6" s="5"/>
      <c r="Y6" s="3"/>
      <c r="Z6" s="3"/>
      <c r="AA6" s="3"/>
      <c r="AB6" s="2">
        <v>2</v>
      </c>
      <c r="AC6" s="2"/>
      <c r="AD6" s="2"/>
      <c r="AE6" s="2"/>
      <c r="AF6" s="2"/>
      <c r="AG6" s="2">
        <f t="shared" si="0"/>
        <v>0</v>
      </c>
      <c r="AH6" s="2"/>
      <c r="AI6" s="5">
        <f>AG6/AF3</f>
        <v>0</v>
      </c>
      <c r="AJ6" s="5"/>
      <c r="AK6" s="5"/>
      <c r="AL6" s="3"/>
      <c r="AM6" s="3"/>
      <c r="AN6" s="3"/>
      <c r="AO6" s="3"/>
      <c r="AP6" s="3"/>
      <c r="AQ6" s="3"/>
      <c r="AR6" s="3"/>
      <c r="AS6" s="3"/>
    </row>
    <row r="7" spans="1:45" x14ac:dyDescent="0.25">
      <c r="A7" s="2">
        <v>2</v>
      </c>
      <c r="B7" s="2"/>
      <c r="C7" s="2"/>
      <c r="D7" s="2"/>
      <c r="E7" s="2"/>
      <c r="F7" s="2">
        <f t="shared" si="1"/>
        <v>0</v>
      </c>
      <c r="G7" s="2"/>
      <c r="H7" s="5">
        <f>F7/E4</f>
        <v>0</v>
      </c>
      <c r="I7" s="5"/>
      <c r="J7" s="5"/>
      <c r="L7" s="3"/>
      <c r="N7" s="3"/>
      <c r="O7" s="2">
        <v>3</v>
      </c>
      <c r="P7" s="2">
        <v>34</v>
      </c>
      <c r="Q7" s="2">
        <f>47-34</f>
        <v>13</v>
      </c>
      <c r="R7" s="2"/>
      <c r="S7" s="2"/>
      <c r="T7" s="2">
        <f t="shared" si="2"/>
        <v>222</v>
      </c>
      <c r="U7" s="2"/>
      <c r="V7" s="5">
        <f>T7/S3</f>
        <v>4.7234042553191493</v>
      </c>
      <c r="W7" s="5"/>
      <c r="X7" s="5"/>
      <c r="Y7" s="3"/>
      <c r="Z7" s="3"/>
      <c r="AA7" s="3"/>
      <c r="AB7" s="2">
        <v>3</v>
      </c>
      <c r="AC7" s="2">
        <v>21</v>
      </c>
      <c r="AD7" s="2">
        <v>25</v>
      </c>
      <c r="AE7" s="2"/>
      <c r="AF7" s="2"/>
      <c r="AG7" s="2">
        <f t="shared" si="0"/>
        <v>205</v>
      </c>
      <c r="AH7" s="2"/>
      <c r="AI7" s="5">
        <f>AG7/AF3</f>
        <v>4.4565217391304346</v>
      </c>
      <c r="AJ7" s="5"/>
      <c r="AK7" s="5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s="2">
        <v>3</v>
      </c>
      <c r="B8" s="2">
        <v>38</v>
      </c>
      <c r="C8" s="2">
        <v>11</v>
      </c>
      <c r="D8" s="2"/>
      <c r="E8" s="2"/>
      <c r="F8" s="2">
        <f t="shared" si="1"/>
        <v>234</v>
      </c>
      <c r="G8" s="2"/>
      <c r="H8" s="5">
        <f>F8/E4</f>
        <v>4.7755102040816331</v>
      </c>
      <c r="I8" s="5"/>
      <c r="J8" s="5"/>
      <c r="L8" s="3"/>
      <c r="N8" s="3"/>
      <c r="O8" s="2">
        <v>4</v>
      </c>
      <c r="P8" s="2">
        <v>18</v>
      </c>
      <c r="Q8" s="2">
        <f>47-18</f>
        <v>29</v>
      </c>
      <c r="R8" s="2"/>
      <c r="S8" s="2"/>
      <c r="T8" s="2">
        <f t="shared" si="2"/>
        <v>206</v>
      </c>
      <c r="U8" s="2"/>
      <c r="V8" s="5">
        <f>T8/S3</f>
        <v>4.3829787234042552</v>
      </c>
      <c r="W8" s="5"/>
      <c r="X8" s="5"/>
      <c r="Y8" s="3"/>
      <c r="Z8" s="3"/>
      <c r="AA8" s="3"/>
      <c r="AB8" s="2">
        <v>4</v>
      </c>
      <c r="AC8" s="2">
        <v>33</v>
      </c>
      <c r="AD8" s="2">
        <v>13</v>
      </c>
      <c r="AE8" s="2"/>
      <c r="AF8" s="2"/>
      <c r="AG8" s="2">
        <f t="shared" si="0"/>
        <v>217</v>
      </c>
      <c r="AH8" s="2"/>
      <c r="AI8" s="5">
        <f>AG8/AF3</f>
        <v>4.7173913043478262</v>
      </c>
      <c r="AJ8" s="5"/>
      <c r="AK8" s="5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s="2">
        <v>4</v>
      </c>
      <c r="B9" s="2">
        <v>15</v>
      </c>
      <c r="C9" s="2">
        <v>34</v>
      </c>
      <c r="D9" s="2"/>
      <c r="E9" s="2"/>
      <c r="F9" s="2">
        <f t="shared" si="1"/>
        <v>211</v>
      </c>
      <c r="G9" s="2"/>
      <c r="H9" s="5">
        <f>F9/E4</f>
        <v>4.3061224489795915</v>
      </c>
      <c r="I9" s="5"/>
      <c r="J9" s="5"/>
      <c r="L9" s="3"/>
      <c r="N9" s="3"/>
      <c r="O9" s="2">
        <v>5</v>
      </c>
      <c r="P9" s="2">
        <v>25</v>
      </c>
      <c r="Q9" s="2">
        <f>47-25</f>
        <v>22</v>
      </c>
      <c r="R9" s="2"/>
      <c r="S9" s="2"/>
      <c r="T9" s="2">
        <f t="shared" si="2"/>
        <v>213</v>
      </c>
      <c r="U9" s="2"/>
      <c r="V9" s="5">
        <f>T9/S3</f>
        <v>4.5319148936170217</v>
      </c>
      <c r="W9" s="5"/>
      <c r="X9" s="5"/>
      <c r="Y9" s="3"/>
      <c r="Z9" s="3"/>
      <c r="AA9" s="3"/>
      <c r="AB9" s="2">
        <v>5</v>
      </c>
      <c r="AC9" s="2">
        <v>21</v>
      </c>
      <c r="AD9" s="2">
        <v>25</v>
      </c>
      <c r="AE9" s="2"/>
      <c r="AF9" s="2"/>
      <c r="AG9" s="2">
        <f t="shared" si="0"/>
        <v>205</v>
      </c>
      <c r="AH9" s="2"/>
      <c r="AI9" s="5">
        <f>AG9/AF3</f>
        <v>4.4565217391304346</v>
      </c>
      <c r="AJ9" s="5"/>
      <c r="AK9" s="5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s="2">
        <v>5</v>
      </c>
      <c r="B10" s="2">
        <v>19</v>
      </c>
      <c r="C10" s="2">
        <v>30</v>
      </c>
      <c r="D10" s="2"/>
      <c r="E10" s="2"/>
      <c r="F10" s="2">
        <f t="shared" si="1"/>
        <v>215</v>
      </c>
      <c r="G10" s="2"/>
      <c r="H10" s="5">
        <f>F10/E4</f>
        <v>4.3877551020408161</v>
      </c>
      <c r="I10" s="5"/>
      <c r="J10" s="5"/>
      <c r="L10" s="3"/>
      <c r="N10" s="3"/>
      <c r="O10" s="2">
        <v>6</v>
      </c>
      <c r="P10" s="2">
        <v>22</v>
      </c>
      <c r="Q10" s="2">
        <f>47-22</f>
        <v>25</v>
      </c>
      <c r="R10" s="2"/>
      <c r="S10" s="2"/>
      <c r="T10" s="2">
        <f t="shared" si="2"/>
        <v>210</v>
      </c>
      <c r="U10" s="2"/>
      <c r="V10" s="5">
        <f>T10/S3</f>
        <v>4.4680851063829783</v>
      </c>
      <c r="W10" s="5"/>
      <c r="X10" s="5"/>
      <c r="Y10" s="3"/>
      <c r="Z10" s="3"/>
      <c r="AA10" s="3"/>
      <c r="AB10" s="2">
        <v>6</v>
      </c>
      <c r="AC10" s="2">
        <v>20</v>
      </c>
      <c r="AD10" s="2">
        <v>26</v>
      </c>
      <c r="AE10" s="2"/>
      <c r="AF10" s="2"/>
      <c r="AG10" s="2">
        <f t="shared" si="0"/>
        <v>204</v>
      </c>
      <c r="AH10" s="2"/>
      <c r="AI10" s="5">
        <f>AG10/AF3</f>
        <v>4.4347826086956523</v>
      </c>
      <c r="AJ10" s="5"/>
      <c r="AK10" s="5"/>
      <c r="AL10" s="3"/>
      <c r="AM10" s="3"/>
      <c r="AN10" s="3"/>
      <c r="AO10" s="3"/>
      <c r="AP10" s="3"/>
      <c r="AQ10" s="3"/>
      <c r="AR10" s="3"/>
      <c r="AS10" s="3"/>
    </row>
    <row r="11" spans="1:45" x14ac:dyDescent="0.25">
      <c r="A11" s="2">
        <v>6</v>
      </c>
      <c r="B11" s="2">
        <v>31</v>
      </c>
      <c r="C11" s="2">
        <v>18</v>
      </c>
      <c r="D11" s="2"/>
      <c r="E11" s="2"/>
      <c r="F11" s="2">
        <f t="shared" si="1"/>
        <v>227</v>
      </c>
      <c r="G11" s="2"/>
      <c r="H11" s="5">
        <f>F11/E4</f>
        <v>4.6326530612244898</v>
      </c>
      <c r="I11" s="5"/>
      <c r="J11" s="5"/>
      <c r="L11" s="3"/>
      <c r="N11" s="3"/>
      <c r="O11" s="2">
        <v>7</v>
      </c>
      <c r="P11" s="2">
        <v>31</v>
      </c>
      <c r="Q11" s="2">
        <f>47-31</f>
        <v>16</v>
      </c>
      <c r="R11" s="2"/>
      <c r="S11" s="2"/>
      <c r="T11" s="2">
        <f t="shared" si="2"/>
        <v>219</v>
      </c>
      <c r="U11" s="2"/>
      <c r="V11" s="5">
        <f>T11/S3</f>
        <v>4.6595744680851068</v>
      </c>
      <c r="W11" s="5"/>
      <c r="X11" s="5"/>
      <c r="Y11" s="3"/>
      <c r="Z11" s="3"/>
      <c r="AA11" s="3"/>
      <c r="AB11" s="2">
        <v>7</v>
      </c>
      <c r="AC11" s="2">
        <v>28</v>
      </c>
      <c r="AD11" s="2">
        <v>18</v>
      </c>
      <c r="AE11" s="2"/>
      <c r="AF11" s="2"/>
      <c r="AG11" s="2">
        <f t="shared" si="0"/>
        <v>212</v>
      </c>
      <c r="AH11" s="2"/>
      <c r="AI11" s="5">
        <f>AG11/AF3</f>
        <v>4.6086956521739131</v>
      </c>
      <c r="AJ11" s="5"/>
      <c r="AK11" s="5"/>
      <c r="AL11" s="3"/>
      <c r="AM11" s="3"/>
      <c r="AN11" s="3"/>
      <c r="AO11" s="3"/>
      <c r="AP11" s="3"/>
      <c r="AQ11" s="3"/>
      <c r="AR11" s="3"/>
      <c r="AS11" s="3"/>
    </row>
    <row r="12" spans="1:45" x14ac:dyDescent="0.25">
      <c r="A12" s="2">
        <v>7</v>
      </c>
      <c r="B12" s="2">
        <v>29</v>
      </c>
      <c r="C12" s="2">
        <v>20</v>
      </c>
      <c r="D12" s="2"/>
      <c r="E12" s="2"/>
      <c r="F12" s="2">
        <f t="shared" si="1"/>
        <v>225</v>
      </c>
      <c r="G12" s="2"/>
      <c r="H12" s="5">
        <f>F12/E4</f>
        <v>4.591836734693878</v>
      </c>
      <c r="I12" s="5"/>
      <c r="J12" s="5"/>
      <c r="L12" s="3"/>
      <c r="N12" s="3"/>
      <c r="O12" s="6" t="s">
        <v>72</v>
      </c>
      <c r="P12" s="6"/>
      <c r="Q12" s="6"/>
      <c r="R12" s="6"/>
      <c r="S12" s="6"/>
      <c r="T12" s="6"/>
      <c r="U12" s="2" t="s">
        <v>73</v>
      </c>
      <c r="V12" s="7">
        <f>SUM(V5:V11)</f>
        <v>26.829787234042556</v>
      </c>
      <c r="W12" s="7"/>
      <c r="X12" s="7">
        <f>V12/30*100</f>
        <v>89.432624113475185</v>
      </c>
      <c r="Y12" s="3"/>
      <c r="Z12" s="3"/>
      <c r="AA12" s="3"/>
      <c r="AB12" s="6" t="s">
        <v>72</v>
      </c>
      <c r="AC12" s="6"/>
      <c r="AD12" s="6"/>
      <c r="AE12" s="6"/>
      <c r="AF12" s="6"/>
      <c r="AG12" s="6"/>
      <c r="AH12" s="2" t="s">
        <v>73</v>
      </c>
      <c r="AI12" s="7">
        <f>SUM(AI5:AI11)</f>
        <v>26.826086956521742</v>
      </c>
      <c r="AJ12" s="7"/>
      <c r="AK12" s="7">
        <f>AI12/30*100</f>
        <v>89.420289855072483</v>
      </c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A13" s="6" t="s">
        <v>72</v>
      </c>
      <c r="B13" s="6"/>
      <c r="C13" s="6"/>
      <c r="D13" s="6"/>
      <c r="E13" s="6"/>
      <c r="F13" s="6"/>
      <c r="G13" s="2" t="s">
        <v>73</v>
      </c>
      <c r="H13" s="7">
        <f>SUM(H6:H12)</f>
        <v>27.346938775510203</v>
      </c>
      <c r="I13" s="7"/>
      <c r="J13" s="7">
        <f>H13/30*100</f>
        <v>91.156462585034021</v>
      </c>
      <c r="K13" s="8"/>
      <c r="L13" s="3"/>
      <c r="N13" s="3"/>
      <c r="O13" s="2">
        <v>8</v>
      </c>
      <c r="P13" s="2">
        <v>17</v>
      </c>
      <c r="Q13" s="2">
        <v>30</v>
      </c>
      <c r="R13" s="2"/>
      <c r="S13" s="2"/>
      <c r="T13" s="2">
        <f t="shared" si="2"/>
        <v>205</v>
      </c>
      <c r="U13" s="2"/>
      <c r="V13" s="5">
        <f>T13/S3</f>
        <v>4.3617021276595747</v>
      </c>
      <c r="W13" s="5"/>
      <c r="X13" s="5"/>
      <c r="Y13" s="3"/>
      <c r="Z13" s="3"/>
      <c r="AA13" s="3"/>
      <c r="AB13" s="2">
        <v>8</v>
      </c>
      <c r="AC13" s="2">
        <v>23</v>
      </c>
      <c r="AD13" s="2">
        <v>23</v>
      </c>
      <c r="AE13" s="2"/>
      <c r="AF13" s="2"/>
      <c r="AG13" s="2">
        <f t="shared" ref="AG13:AG19" si="3">AC13*5+AD13*4+AE13*3</f>
        <v>207</v>
      </c>
      <c r="AH13" s="2"/>
      <c r="AI13" s="5">
        <f>AG13/AF3</f>
        <v>4.5</v>
      </c>
      <c r="AJ13" s="5"/>
      <c r="AK13" s="5"/>
      <c r="AL13" s="3"/>
      <c r="AM13" s="3"/>
      <c r="AN13" s="3"/>
      <c r="AO13" s="3"/>
      <c r="AP13" s="3"/>
      <c r="AQ13" s="3"/>
      <c r="AR13" s="3"/>
      <c r="AS13" s="3"/>
    </row>
    <row r="14" spans="1:45" x14ac:dyDescent="0.25">
      <c r="A14" s="2">
        <v>8</v>
      </c>
      <c r="B14" s="2">
        <v>25</v>
      </c>
      <c r="C14" s="2">
        <v>24</v>
      </c>
      <c r="D14" s="2"/>
      <c r="E14" s="2"/>
      <c r="F14" s="2">
        <f t="shared" ref="F14:F20" si="4">B14*5+C14*4+D14*3</f>
        <v>221</v>
      </c>
      <c r="G14" s="2"/>
      <c r="H14" s="5">
        <f>F14/E4</f>
        <v>4.5102040816326534</v>
      </c>
      <c r="I14" s="5"/>
      <c r="J14" s="5"/>
      <c r="L14" s="3"/>
      <c r="N14" s="3"/>
      <c r="O14" s="2">
        <v>9</v>
      </c>
      <c r="P14" s="2">
        <v>40</v>
      </c>
      <c r="Q14" s="2">
        <v>7</v>
      </c>
      <c r="R14" s="2"/>
      <c r="S14" s="2"/>
      <c r="T14" s="2">
        <f t="shared" si="2"/>
        <v>228</v>
      </c>
      <c r="U14" s="2"/>
      <c r="V14" s="5">
        <f>T14/S3</f>
        <v>4.8510638297872344</v>
      </c>
      <c r="W14" s="5"/>
      <c r="X14" s="5"/>
      <c r="Y14" s="3"/>
      <c r="Z14" s="3"/>
      <c r="AA14" s="3"/>
      <c r="AB14" s="2">
        <v>9</v>
      </c>
      <c r="AC14" s="2">
        <v>27</v>
      </c>
      <c r="AD14" s="2">
        <v>19</v>
      </c>
      <c r="AE14" s="2"/>
      <c r="AF14" s="2"/>
      <c r="AG14" s="2">
        <f t="shared" si="3"/>
        <v>211</v>
      </c>
      <c r="AH14" s="2"/>
      <c r="AI14" s="5">
        <f>AG14/AF3</f>
        <v>4.5869565217391308</v>
      </c>
      <c r="AJ14" s="5"/>
      <c r="AK14" s="5"/>
      <c r="AL14" s="3"/>
      <c r="AM14" s="3"/>
      <c r="AN14" s="3"/>
      <c r="AO14" s="3"/>
      <c r="AP14" s="3"/>
      <c r="AQ14" s="3"/>
      <c r="AR14" s="3"/>
      <c r="AS14" s="3"/>
    </row>
    <row r="15" spans="1:45" x14ac:dyDescent="0.25">
      <c r="A15" s="2">
        <v>9</v>
      </c>
      <c r="B15" s="2">
        <v>34</v>
      </c>
      <c r="C15" s="2">
        <v>15</v>
      </c>
      <c r="D15" s="2"/>
      <c r="E15" s="2"/>
      <c r="F15" s="2">
        <f t="shared" si="4"/>
        <v>230</v>
      </c>
      <c r="G15" s="2"/>
      <c r="H15" s="5">
        <f>F15/E4</f>
        <v>4.6938775510204085</v>
      </c>
      <c r="I15" s="5"/>
      <c r="J15" s="5"/>
      <c r="L15" s="3"/>
      <c r="N15" s="3"/>
      <c r="O15" s="2">
        <v>10</v>
      </c>
      <c r="P15" s="2">
        <v>31</v>
      </c>
      <c r="Q15" s="2">
        <v>16</v>
      </c>
      <c r="R15" s="2"/>
      <c r="S15" s="2"/>
      <c r="T15" s="2">
        <f t="shared" si="2"/>
        <v>219</v>
      </c>
      <c r="U15" s="2"/>
      <c r="V15" s="5">
        <f>T15/S3</f>
        <v>4.6595744680851068</v>
      </c>
      <c r="W15" s="5"/>
      <c r="X15" s="5"/>
      <c r="Y15" s="3"/>
      <c r="Z15" s="3"/>
      <c r="AA15" s="3"/>
      <c r="AB15" s="2">
        <v>10</v>
      </c>
      <c r="AC15" s="2">
        <v>34</v>
      </c>
      <c r="AD15" s="2">
        <v>12</v>
      </c>
      <c r="AE15" s="2"/>
      <c r="AF15" s="2"/>
      <c r="AG15" s="2">
        <f t="shared" si="3"/>
        <v>218</v>
      </c>
      <c r="AH15" s="2"/>
      <c r="AI15" s="5">
        <f>AG15/AF3</f>
        <v>4.7391304347826084</v>
      </c>
      <c r="AJ15" s="5"/>
      <c r="AK15" s="5"/>
      <c r="AL15" s="3"/>
      <c r="AM15" s="3"/>
      <c r="AN15" s="3"/>
      <c r="AO15" s="3"/>
      <c r="AP15" s="3"/>
      <c r="AQ15" s="3"/>
      <c r="AR15" s="3"/>
      <c r="AS15" s="3"/>
    </row>
    <row r="16" spans="1:45" x14ac:dyDescent="0.25">
      <c r="A16" s="2">
        <v>10</v>
      </c>
      <c r="B16" s="2">
        <v>38</v>
      </c>
      <c r="C16" s="2">
        <v>11</v>
      </c>
      <c r="D16" s="2"/>
      <c r="E16" s="2"/>
      <c r="F16" s="2">
        <f t="shared" si="4"/>
        <v>234</v>
      </c>
      <c r="G16" s="2"/>
      <c r="H16" s="5">
        <f>F16/E4</f>
        <v>4.7755102040816331</v>
      </c>
      <c r="I16" s="5"/>
      <c r="J16" s="5"/>
      <c r="L16" s="3"/>
      <c r="N16" s="3"/>
      <c r="O16" s="2">
        <v>11</v>
      </c>
      <c r="P16" s="2"/>
      <c r="Q16" s="2">
        <v>47</v>
      </c>
      <c r="R16" s="2"/>
      <c r="S16" s="2"/>
      <c r="T16" s="2">
        <f t="shared" si="2"/>
        <v>188</v>
      </c>
      <c r="U16" s="2"/>
      <c r="V16" s="5">
        <f>T16/S3</f>
        <v>4</v>
      </c>
      <c r="W16" s="5"/>
      <c r="X16" s="5"/>
      <c r="Y16" s="3"/>
      <c r="Z16" s="3"/>
      <c r="AA16" s="3"/>
      <c r="AB16" s="2">
        <v>11</v>
      </c>
      <c r="AC16" s="2">
        <v>6</v>
      </c>
      <c r="AD16" s="2">
        <v>40</v>
      </c>
      <c r="AE16" s="2"/>
      <c r="AF16" s="2"/>
      <c r="AG16" s="2">
        <f t="shared" si="3"/>
        <v>190</v>
      </c>
      <c r="AH16" s="2"/>
      <c r="AI16" s="5">
        <f>AG16/AF3</f>
        <v>4.1304347826086953</v>
      </c>
      <c r="AJ16" s="5"/>
      <c r="AK16" s="5"/>
      <c r="AL16" s="3"/>
      <c r="AM16" s="3"/>
      <c r="AN16" s="3"/>
      <c r="AO16" s="3"/>
      <c r="AP16" s="3"/>
      <c r="AQ16" s="3"/>
      <c r="AR16" s="3"/>
      <c r="AS16" s="3"/>
    </row>
    <row r="17" spans="1:45" x14ac:dyDescent="0.25">
      <c r="A17" s="2">
        <v>11</v>
      </c>
      <c r="B17" s="2">
        <v>12</v>
      </c>
      <c r="C17" s="2">
        <v>37</v>
      </c>
      <c r="D17" s="2"/>
      <c r="E17" s="2"/>
      <c r="F17" s="2">
        <f t="shared" si="4"/>
        <v>208</v>
      </c>
      <c r="G17" s="2"/>
      <c r="H17" s="5">
        <f>F17/E4</f>
        <v>4.2448979591836737</v>
      </c>
      <c r="I17" s="5"/>
      <c r="J17" s="5"/>
      <c r="L17" s="3"/>
      <c r="N17" s="3"/>
      <c r="O17" s="2">
        <v>12</v>
      </c>
      <c r="P17" s="2">
        <v>13</v>
      </c>
      <c r="Q17" s="2">
        <v>36</v>
      </c>
      <c r="R17" s="2"/>
      <c r="S17" s="2"/>
      <c r="T17" s="2">
        <f t="shared" si="2"/>
        <v>209</v>
      </c>
      <c r="U17" s="2"/>
      <c r="V17" s="5">
        <f>T17/S3</f>
        <v>4.4468085106382977</v>
      </c>
      <c r="W17" s="5"/>
      <c r="X17" s="5"/>
      <c r="Y17" s="3"/>
      <c r="Z17" s="3"/>
      <c r="AA17" s="3"/>
      <c r="AB17" s="2">
        <v>12</v>
      </c>
      <c r="AC17" s="2">
        <v>19</v>
      </c>
      <c r="AD17" s="2">
        <v>27</v>
      </c>
      <c r="AE17" s="2"/>
      <c r="AF17" s="2"/>
      <c r="AG17" s="2">
        <f t="shared" si="3"/>
        <v>203</v>
      </c>
      <c r="AH17" s="2"/>
      <c r="AI17" s="5">
        <f>AG17/AF3</f>
        <v>4.4130434782608692</v>
      </c>
      <c r="AJ17" s="5"/>
      <c r="AK17" s="5"/>
      <c r="AL17" s="3"/>
      <c r="AM17" s="3"/>
      <c r="AN17" s="3"/>
      <c r="AO17" s="3"/>
      <c r="AP17" s="3"/>
      <c r="AQ17" s="3"/>
      <c r="AR17" s="3"/>
      <c r="AS17" s="3"/>
    </row>
    <row r="18" spans="1:45" x14ac:dyDescent="0.25">
      <c r="A18" s="2">
        <v>12</v>
      </c>
      <c r="B18" s="2">
        <v>32</v>
      </c>
      <c r="C18" s="2">
        <v>17</v>
      </c>
      <c r="D18" s="2"/>
      <c r="E18" s="2"/>
      <c r="F18" s="2">
        <f t="shared" si="4"/>
        <v>228</v>
      </c>
      <c r="G18" s="2"/>
      <c r="H18" s="5">
        <f>F18/E4</f>
        <v>4.6530612244897958</v>
      </c>
      <c r="I18" s="5"/>
      <c r="J18" s="5"/>
      <c r="L18" s="3"/>
      <c r="N18" s="3"/>
      <c r="O18" s="2">
        <v>13</v>
      </c>
      <c r="P18" s="2">
        <v>35</v>
      </c>
      <c r="Q18" s="2">
        <v>12</v>
      </c>
      <c r="R18" s="2"/>
      <c r="S18" s="2"/>
      <c r="T18" s="2">
        <f t="shared" si="2"/>
        <v>223</v>
      </c>
      <c r="U18" s="2"/>
      <c r="V18" s="5">
        <f>T18/S3</f>
        <v>4.7446808510638299</v>
      </c>
      <c r="W18" s="5"/>
      <c r="X18" s="5"/>
      <c r="Y18" s="3"/>
      <c r="Z18" s="3"/>
      <c r="AA18" s="3"/>
      <c r="AB18" s="2">
        <v>13</v>
      </c>
      <c r="AC18" s="2">
        <v>41</v>
      </c>
      <c r="AD18" s="2">
        <v>5</v>
      </c>
      <c r="AE18" s="2"/>
      <c r="AF18" s="2"/>
      <c r="AG18" s="2">
        <f t="shared" si="3"/>
        <v>225</v>
      </c>
      <c r="AH18" s="2"/>
      <c r="AI18" s="5">
        <f>AG18/AF3</f>
        <v>4.8913043478260869</v>
      </c>
      <c r="AJ18" s="5"/>
      <c r="AK18" s="5"/>
      <c r="AL18" s="3"/>
      <c r="AM18" s="3"/>
      <c r="AN18" s="3"/>
      <c r="AO18" s="3"/>
      <c r="AP18" s="3"/>
      <c r="AQ18" s="3"/>
      <c r="AR18" s="3"/>
      <c r="AS18" s="3"/>
    </row>
    <row r="19" spans="1:45" x14ac:dyDescent="0.25">
      <c r="A19" s="2">
        <v>13</v>
      </c>
      <c r="B19" s="2">
        <v>20</v>
      </c>
      <c r="C19" s="2">
        <v>29</v>
      </c>
      <c r="D19" s="2"/>
      <c r="E19" s="2"/>
      <c r="F19" s="2">
        <f t="shared" si="4"/>
        <v>216</v>
      </c>
      <c r="G19" s="2"/>
      <c r="H19" s="5">
        <f>F19/E4</f>
        <v>4.408163265306122</v>
      </c>
      <c r="I19" s="5"/>
      <c r="J19" s="5"/>
      <c r="L19" s="3"/>
      <c r="N19" s="3"/>
      <c r="O19" s="2">
        <v>14</v>
      </c>
      <c r="P19" s="2">
        <v>14</v>
      </c>
      <c r="Q19" s="2">
        <v>33</v>
      </c>
      <c r="R19" s="2"/>
      <c r="S19" s="2"/>
      <c r="T19" s="2">
        <f t="shared" si="2"/>
        <v>202</v>
      </c>
      <c r="U19" s="2"/>
      <c r="V19" s="5">
        <f>T19/S3</f>
        <v>4.2978723404255321</v>
      </c>
      <c r="W19" s="5"/>
      <c r="X19" s="5"/>
      <c r="Y19" s="3"/>
      <c r="Z19" s="3"/>
      <c r="AA19" s="3"/>
      <c r="AB19" s="2">
        <v>14</v>
      </c>
      <c r="AC19" s="2">
        <v>28</v>
      </c>
      <c r="AD19" s="2">
        <v>18</v>
      </c>
      <c r="AE19" s="2"/>
      <c r="AF19" s="2"/>
      <c r="AG19" s="2">
        <f t="shared" si="3"/>
        <v>212</v>
      </c>
      <c r="AH19" s="2"/>
      <c r="AI19" s="5">
        <f>AG19/AF3</f>
        <v>4.6086956521739131</v>
      </c>
      <c r="AJ19" s="5"/>
      <c r="AK19" s="5"/>
      <c r="AL19" s="3"/>
      <c r="AM19" s="3"/>
      <c r="AN19" s="3"/>
      <c r="AO19" s="3"/>
      <c r="AP19" s="3"/>
      <c r="AQ19" s="3"/>
      <c r="AR19" s="3"/>
      <c r="AS19" s="3"/>
    </row>
    <row r="20" spans="1:45" x14ac:dyDescent="0.25">
      <c r="A20" s="2">
        <v>14</v>
      </c>
      <c r="B20" s="2">
        <v>23</v>
      </c>
      <c r="C20" s="2">
        <v>26</v>
      </c>
      <c r="D20" s="2"/>
      <c r="E20" s="2"/>
      <c r="F20" s="2">
        <f t="shared" si="4"/>
        <v>219</v>
      </c>
      <c r="G20" s="2"/>
      <c r="H20" s="5">
        <f>F20/E4</f>
        <v>4.4693877551020407</v>
      </c>
      <c r="I20" s="5"/>
      <c r="J20" s="5"/>
      <c r="L20" s="3"/>
      <c r="N20" s="3"/>
      <c r="O20" s="6" t="s">
        <v>72</v>
      </c>
      <c r="P20" s="6"/>
      <c r="Q20" s="6"/>
      <c r="R20" s="6"/>
      <c r="S20" s="6"/>
      <c r="T20" s="6"/>
      <c r="U20" s="2" t="s">
        <v>73</v>
      </c>
      <c r="V20" s="7">
        <f>SUM(V13:V19)</f>
        <v>31.361702127659576</v>
      </c>
      <c r="W20" s="7"/>
      <c r="X20" s="7">
        <f>V20/35*100</f>
        <v>89.6048632218845</v>
      </c>
      <c r="Y20" s="3"/>
      <c r="Z20" s="3"/>
      <c r="AA20" s="3"/>
      <c r="AB20" s="6" t="s">
        <v>72</v>
      </c>
      <c r="AC20" s="6"/>
      <c r="AD20" s="6"/>
      <c r="AE20" s="6"/>
      <c r="AF20" s="6"/>
      <c r="AG20" s="6"/>
      <c r="AH20" s="2" t="s">
        <v>73</v>
      </c>
      <c r="AI20" s="7">
        <f>SUM(AI13:AI19)</f>
        <v>31.869565217391305</v>
      </c>
      <c r="AJ20" s="7"/>
      <c r="AK20" s="7">
        <f>AI20/35*100</f>
        <v>91.055900621118013</v>
      </c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A21" s="6" t="s">
        <v>72</v>
      </c>
      <c r="B21" s="6"/>
      <c r="C21" s="6"/>
      <c r="D21" s="6"/>
      <c r="E21" s="6"/>
      <c r="F21" s="6"/>
      <c r="G21" s="2" t="s">
        <v>73</v>
      </c>
      <c r="H21" s="7">
        <f>SUM(H14:H20)</f>
        <v>31.755102040816329</v>
      </c>
      <c r="I21" s="7"/>
      <c r="J21" s="7">
        <f>H21/35*100</f>
        <v>90.72886297376094</v>
      </c>
      <c r="K21" s="8"/>
      <c r="L21" s="3"/>
      <c r="N21" s="3"/>
      <c r="O21" s="2">
        <v>15</v>
      </c>
      <c r="P21" s="2">
        <v>30</v>
      </c>
      <c r="Q21" s="2">
        <v>17</v>
      </c>
      <c r="R21" s="2"/>
      <c r="S21" s="2"/>
      <c r="T21" s="2">
        <f t="shared" si="2"/>
        <v>218</v>
      </c>
      <c r="U21" s="2"/>
      <c r="V21" s="5">
        <f>T21/S3</f>
        <v>4.6382978723404253</v>
      </c>
      <c r="W21" s="5"/>
      <c r="X21" s="5"/>
      <c r="Y21" s="3"/>
      <c r="Z21" s="3"/>
      <c r="AA21" s="3"/>
      <c r="AB21" s="2">
        <v>15</v>
      </c>
      <c r="AC21" s="2">
        <v>16</v>
      </c>
      <c r="AD21" s="2">
        <v>30</v>
      </c>
      <c r="AE21" s="2"/>
      <c r="AF21" s="2"/>
      <c r="AG21" s="2">
        <f>AC21*5+AD21*4+AE21*3</f>
        <v>200</v>
      </c>
      <c r="AH21" s="2"/>
      <c r="AI21" s="5">
        <f>AG21/AF3</f>
        <v>4.3478260869565215</v>
      </c>
      <c r="AJ21" s="5"/>
      <c r="AK21" s="5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A22" s="2">
        <v>15</v>
      </c>
      <c r="B22" s="2">
        <v>28</v>
      </c>
      <c r="C22" s="2">
        <v>21</v>
      </c>
      <c r="D22" s="2"/>
      <c r="E22" s="2"/>
      <c r="F22" s="2">
        <f>B22*5+C22*4+D22*3</f>
        <v>224</v>
      </c>
      <c r="G22" s="2"/>
      <c r="H22" s="5">
        <f>F22/E4</f>
        <v>4.5714285714285712</v>
      </c>
      <c r="I22" s="5"/>
      <c r="J22" s="5"/>
      <c r="L22" s="3"/>
      <c r="N22" s="3"/>
      <c r="O22" s="2">
        <v>16</v>
      </c>
      <c r="P22" s="2">
        <v>31</v>
      </c>
      <c r="Q22" s="2">
        <v>16</v>
      </c>
      <c r="R22" s="2"/>
      <c r="S22" s="2"/>
      <c r="T22" s="2">
        <f t="shared" si="2"/>
        <v>219</v>
      </c>
      <c r="U22" s="2"/>
      <c r="V22" s="5">
        <f>T22/S3</f>
        <v>4.6595744680851068</v>
      </c>
      <c r="W22" s="5"/>
      <c r="X22" s="5"/>
      <c r="Y22" s="3"/>
      <c r="Z22" s="3"/>
      <c r="AA22" s="3"/>
      <c r="AB22" s="2">
        <v>16</v>
      </c>
      <c r="AC22" s="2">
        <v>21</v>
      </c>
      <c r="AD22" s="2">
        <v>25</v>
      </c>
      <c r="AE22" s="2"/>
      <c r="AF22" s="2"/>
      <c r="AG22" s="2">
        <f>AC22*5+AD22*4+AE22*3</f>
        <v>205</v>
      </c>
      <c r="AH22" s="2"/>
      <c r="AI22" s="5">
        <f>AG22/AF3</f>
        <v>4.4565217391304346</v>
      </c>
      <c r="AJ22" s="5"/>
      <c r="AK22" s="5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A23" s="2">
        <v>16</v>
      </c>
      <c r="B23" s="2">
        <v>22</v>
      </c>
      <c r="C23" s="2">
        <v>27</v>
      </c>
      <c r="D23" s="2"/>
      <c r="E23" s="2"/>
      <c r="F23" s="2">
        <f>B23*5+C23*4+D23*3</f>
        <v>218</v>
      </c>
      <c r="G23" s="2"/>
      <c r="H23" s="5">
        <f>F23/E4</f>
        <v>4.4489795918367347</v>
      </c>
      <c r="I23" s="5"/>
      <c r="J23" s="5"/>
      <c r="L23" s="3"/>
      <c r="N23" s="3"/>
      <c r="O23" s="2">
        <v>17</v>
      </c>
      <c r="P23" s="2">
        <v>30</v>
      </c>
      <c r="Q23" s="2">
        <v>17</v>
      </c>
      <c r="R23" s="2"/>
      <c r="S23" s="2"/>
      <c r="T23" s="2">
        <f t="shared" si="2"/>
        <v>218</v>
      </c>
      <c r="U23" s="2"/>
      <c r="V23" s="5">
        <f>T23/S3</f>
        <v>4.6382978723404253</v>
      </c>
      <c r="W23" s="5"/>
      <c r="X23" s="5"/>
      <c r="Y23" s="3"/>
      <c r="Z23" s="3"/>
      <c r="AA23" s="3"/>
      <c r="AB23" s="2">
        <v>17</v>
      </c>
      <c r="AC23" s="2">
        <v>26</v>
      </c>
      <c r="AD23" s="2">
        <v>20</v>
      </c>
      <c r="AE23" s="2"/>
      <c r="AF23" s="2"/>
      <c r="AG23" s="2">
        <f>AC23*5+AD23*4+AE23*3</f>
        <v>210</v>
      </c>
      <c r="AH23" s="2"/>
      <c r="AI23" s="5">
        <f>AG23/AF3</f>
        <v>4.5652173913043477</v>
      </c>
      <c r="AJ23" s="5"/>
      <c r="AK23" s="5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A24" s="2">
        <v>17</v>
      </c>
      <c r="B24" s="2">
        <v>23</v>
      </c>
      <c r="C24" s="2">
        <v>26</v>
      </c>
      <c r="D24" s="2"/>
      <c r="E24" s="2"/>
      <c r="F24" s="2">
        <f>B24*5+C24*4+D24*3</f>
        <v>219</v>
      </c>
      <c r="G24" s="2"/>
      <c r="H24" s="5">
        <f>F24/E4</f>
        <v>4.4693877551020407</v>
      </c>
      <c r="I24" s="5"/>
      <c r="J24" s="5"/>
      <c r="L24" s="3"/>
      <c r="N24" s="3"/>
      <c r="O24" s="2">
        <v>18</v>
      </c>
      <c r="P24" s="2">
        <v>31</v>
      </c>
      <c r="Q24" s="2">
        <v>16</v>
      </c>
      <c r="R24" s="2"/>
      <c r="S24" s="2"/>
      <c r="T24" s="2">
        <f t="shared" si="2"/>
        <v>219</v>
      </c>
      <c r="U24" s="2"/>
      <c r="V24" s="5">
        <f>T24/S3</f>
        <v>4.6595744680851068</v>
      </c>
      <c r="W24" s="5"/>
      <c r="X24" s="5"/>
      <c r="Y24" s="3"/>
      <c r="Z24" s="3"/>
      <c r="AA24" s="3"/>
      <c r="AB24" s="2">
        <v>18</v>
      </c>
      <c r="AC24" s="2">
        <v>28</v>
      </c>
      <c r="AD24" s="2">
        <v>18</v>
      </c>
      <c r="AE24" s="2"/>
      <c r="AF24" s="2"/>
      <c r="AG24" s="2">
        <f>AC24*5+AD24*4+AE24*3</f>
        <v>212</v>
      </c>
      <c r="AH24" s="2"/>
      <c r="AI24" s="5">
        <f>AG24/AF3</f>
        <v>4.6086956521739131</v>
      </c>
      <c r="AJ24" s="5"/>
      <c r="AK24" s="5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A25" s="2">
        <v>18</v>
      </c>
      <c r="B25" s="2">
        <v>23</v>
      </c>
      <c r="C25" s="2">
        <v>26</v>
      </c>
      <c r="D25" s="2"/>
      <c r="E25" s="2"/>
      <c r="F25" s="2">
        <f>B25*5+C25*4+D25*3</f>
        <v>219</v>
      </c>
      <c r="G25" s="2"/>
      <c r="H25" s="5">
        <f>F25/E4</f>
        <v>4.4693877551020407</v>
      </c>
      <c r="I25" s="5"/>
      <c r="J25" s="5"/>
      <c r="L25" s="3"/>
      <c r="N25" s="3"/>
      <c r="O25" s="2" t="s">
        <v>72</v>
      </c>
      <c r="P25" s="2"/>
      <c r="Q25" s="2"/>
      <c r="R25" s="2"/>
      <c r="S25" s="2"/>
      <c r="T25" s="2"/>
      <c r="U25" s="2" t="s">
        <v>73</v>
      </c>
      <c r="V25" s="5">
        <f>SUM(V21:V24)</f>
        <v>18.595744680851062</v>
      </c>
      <c r="W25" s="5"/>
      <c r="X25" s="5">
        <f>V25/20*100</f>
        <v>92.978723404255319</v>
      </c>
      <c r="Y25" s="3"/>
      <c r="Z25" s="3"/>
      <c r="AA25" s="3"/>
      <c r="AB25" s="2" t="s">
        <v>72</v>
      </c>
      <c r="AC25" s="2"/>
      <c r="AD25" s="2"/>
      <c r="AE25" s="2"/>
      <c r="AF25" s="2"/>
      <c r="AG25" s="2"/>
      <c r="AH25" s="2" t="s">
        <v>73</v>
      </c>
      <c r="AI25" s="5">
        <f>SUM(AI21:AI24)</f>
        <v>17.978260869565219</v>
      </c>
      <c r="AJ25" s="5"/>
      <c r="AK25" s="5">
        <f>AI25/20*100</f>
        <v>89.891304347826093</v>
      </c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A26" s="2" t="s">
        <v>72</v>
      </c>
      <c r="B26" s="2"/>
      <c r="C26" s="2"/>
      <c r="D26" s="2"/>
      <c r="E26" s="2"/>
      <c r="F26" s="2"/>
      <c r="G26" s="2" t="s">
        <v>73</v>
      </c>
      <c r="H26" s="5">
        <f>SUM(H22:H25)</f>
        <v>17.959183673469386</v>
      </c>
      <c r="I26" s="5"/>
      <c r="J26" s="5">
        <f>H26/20*100</f>
        <v>89.795918367346928</v>
      </c>
      <c r="L26" s="3"/>
      <c r="N26" s="3"/>
      <c r="Y26" s="3"/>
      <c r="Z26" s="3"/>
      <c r="AA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L27" s="3"/>
      <c r="N27" s="3"/>
      <c r="O27" s="3"/>
      <c r="P27" s="3"/>
      <c r="Q27" s="3"/>
      <c r="R27" s="3"/>
      <c r="S27" s="3"/>
      <c r="T27" s="3"/>
      <c r="U27" s="9"/>
      <c r="V27" s="9"/>
      <c r="W27" s="9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9"/>
      <c r="AJ27" s="9"/>
      <c r="AK27" s="9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N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x14ac:dyDescent="0.25">
      <c r="A29" s="51" t="s">
        <v>82</v>
      </c>
      <c r="B29" s="51"/>
      <c r="C29" s="51"/>
      <c r="D29" s="51"/>
      <c r="E29" s="51"/>
      <c r="F29" s="51"/>
      <c r="G29" s="51"/>
      <c r="H29" s="51"/>
      <c r="I29" s="51"/>
      <c r="N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x14ac:dyDescent="0.25">
      <c r="A30" s="48" t="s">
        <v>83</v>
      </c>
      <c r="B30" s="49"/>
      <c r="C30" s="49"/>
      <c r="D30" s="50"/>
      <c r="E30" s="48" t="s">
        <v>84</v>
      </c>
      <c r="F30" s="49"/>
      <c r="G30" s="49"/>
      <c r="H30" s="49"/>
      <c r="N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x14ac:dyDescent="0.25">
      <c r="A31" s="48" t="s">
        <v>85</v>
      </c>
      <c r="B31" s="49"/>
      <c r="C31" s="49"/>
      <c r="D31" s="50"/>
      <c r="E31" s="48" t="s">
        <v>86</v>
      </c>
      <c r="F31" s="49"/>
      <c r="G31" s="49"/>
      <c r="H31" s="49"/>
      <c r="N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x14ac:dyDescent="0.25">
      <c r="A32" s="48" t="s">
        <v>87</v>
      </c>
      <c r="B32" s="49"/>
      <c r="C32" s="49"/>
      <c r="D32" s="50"/>
      <c r="E32" s="48" t="s">
        <v>88</v>
      </c>
      <c r="F32" s="49"/>
      <c r="G32" s="49"/>
      <c r="H32" s="49"/>
      <c r="N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x14ac:dyDescent="0.25">
      <c r="A33" s="48" t="s">
        <v>89</v>
      </c>
      <c r="B33" s="49"/>
      <c r="C33" s="49"/>
      <c r="D33" s="50"/>
      <c r="E33" s="48" t="s">
        <v>90</v>
      </c>
      <c r="F33" s="49"/>
      <c r="G33" s="49"/>
      <c r="H33" s="49"/>
      <c r="N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x14ac:dyDescent="0.25">
      <c r="A34" s="48" t="s">
        <v>91</v>
      </c>
      <c r="B34" s="49"/>
      <c r="C34" s="49"/>
      <c r="D34" s="50"/>
      <c r="E34" s="48" t="s">
        <v>92</v>
      </c>
      <c r="F34" s="49"/>
      <c r="G34" s="49"/>
      <c r="H34" s="49"/>
      <c r="N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5">
      <c r="N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5">
      <c r="N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5">
      <c r="N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5">
      <c r="N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5">
      <c r="N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5">
      <c r="N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5">
      <c r="N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5">
      <c r="N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5">
      <c r="N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5">
      <c r="N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5">
      <c r="N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5">
      <c r="N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5">
      <c r="N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5">
      <c r="N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9"/>
      <c r="W54" s="9"/>
      <c r="X54" s="9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4:45" x14ac:dyDescent="0.25"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4:45" x14ac:dyDescent="0.25"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4:45" x14ac:dyDescent="0.25"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4:45" x14ac:dyDescent="0.25"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4:45" x14ac:dyDescent="0.25"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4:45" x14ac:dyDescent="0.25"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4:45" x14ac:dyDescent="0.25"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4:45" x14ac:dyDescent="0.25"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4:45" x14ac:dyDescent="0.25"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4:45" x14ac:dyDescent="0.25"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4:45" x14ac:dyDescent="0.25"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4:45" x14ac:dyDescent="0.25"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4:45" x14ac:dyDescent="0.25"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4:45" x14ac:dyDescent="0.25"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4:45" x14ac:dyDescent="0.25"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4:45" x14ac:dyDescent="0.25"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4:45" x14ac:dyDescent="0.25"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4:45" x14ac:dyDescent="0.25"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4:45" x14ac:dyDescent="0.25"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4:45" x14ac:dyDescent="0.25"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4:45" x14ac:dyDescent="0.25"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4:45" x14ac:dyDescent="0.25"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4:45" x14ac:dyDescent="0.25"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4:45" x14ac:dyDescent="0.25"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4:45" x14ac:dyDescent="0.25"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4:45" x14ac:dyDescent="0.25"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4:45" x14ac:dyDescent="0.25"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4:45" x14ac:dyDescent="0.25"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4:45" x14ac:dyDescent="0.25"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4:45" x14ac:dyDescent="0.25"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4:45" x14ac:dyDescent="0.25"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4:45" x14ac:dyDescent="0.25"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4:45" x14ac:dyDescent="0.25"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4:45" x14ac:dyDescent="0.25"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4:45" x14ac:dyDescent="0.25"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4:45" x14ac:dyDescent="0.25"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4:45" x14ac:dyDescent="0.25"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4:45" x14ac:dyDescent="0.25"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4:45" x14ac:dyDescent="0.25"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4:45" x14ac:dyDescent="0.25"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4:45" x14ac:dyDescent="0.25"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4:45" x14ac:dyDescent="0.25"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4:45" x14ac:dyDescent="0.25"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4:45" x14ac:dyDescent="0.25"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4:45" x14ac:dyDescent="0.25"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4:45" x14ac:dyDescent="0.25"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4:45" x14ac:dyDescent="0.25"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4:45" x14ac:dyDescent="0.25"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4:45" x14ac:dyDescent="0.25"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4:45" x14ac:dyDescent="0.25"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4:45" x14ac:dyDescent="0.25"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4:45" x14ac:dyDescent="0.25"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4:45" x14ac:dyDescent="0.25"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4:45" x14ac:dyDescent="0.25"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4:45" x14ac:dyDescent="0.25"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4:45" x14ac:dyDescent="0.25"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4:45" x14ac:dyDescent="0.25"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4:45" x14ac:dyDescent="0.25"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4:45" x14ac:dyDescent="0.25"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</sheetData>
  <mergeCells count="14">
    <mergeCell ref="A34:D34"/>
    <mergeCell ref="E34:H34"/>
    <mergeCell ref="A29:I29"/>
    <mergeCell ref="A30:D30"/>
    <mergeCell ref="E30:H30"/>
    <mergeCell ref="A31:D31"/>
    <mergeCell ref="E31:H31"/>
    <mergeCell ref="A32:D32"/>
    <mergeCell ref="E32:H32"/>
    <mergeCell ref="C1:I1"/>
    <mergeCell ref="Q1:W1"/>
    <mergeCell ref="AD1:AI1"/>
    <mergeCell ref="A33:D33"/>
    <mergeCell ref="E33:H33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="70" zoomScaleNormal="70" workbookViewId="0">
      <selection activeCell="Q32" sqref="Q32"/>
    </sheetView>
  </sheetViews>
  <sheetFormatPr defaultRowHeight="15" x14ac:dyDescent="0.25"/>
  <cols>
    <col min="7" max="7" width="13.85546875" customWidth="1"/>
  </cols>
  <sheetData>
    <row r="1" spans="1:34" ht="35.25" customHeight="1" x14ac:dyDescent="0.25">
      <c r="B1" s="56" t="s">
        <v>108</v>
      </c>
      <c r="C1" s="56"/>
      <c r="D1" s="56"/>
      <c r="E1" s="56"/>
      <c r="F1" s="56"/>
      <c r="G1" s="56"/>
      <c r="H1" s="56"/>
      <c r="K1" s="3"/>
      <c r="N1" s="56" t="s">
        <v>109</v>
      </c>
      <c r="O1" s="56"/>
      <c r="P1" s="56"/>
      <c r="Q1" s="56"/>
      <c r="R1" s="56"/>
      <c r="S1" s="56"/>
      <c r="T1" s="56"/>
      <c r="X1" s="3"/>
      <c r="Y1" s="3"/>
      <c r="Z1" s="3"/>
      <c r="AA1" s="54" t="s">
        <v>107</v>
      </c>
      <c r="AB1" s="54"/>
      <c r="AC1" s="54"/>
      <c r="AD1" s="54"/>
      <c r="AE1" s="54"/>
      <c r="AF1" s="54"/>
      <c r="AG1" s="3"/>
      <c r="AH1" s="3"/>
    </row>
    <row r="2" spans="1:34" x14ac:dyDescent="0.25">
      <c r="A2" s="3"/>
      <c r="B2" s="3"/>
      <c r="C2" s="3"/>
      <c r="D2" s="3" t="s">
        <v>75</v>
      </c>
      <c r="E2" s="4">
        <v>19</v>
      </c>
      <c r="F2" s="3"/>
      <c r="G2" s="3"/>
      <c r="H2" s="3"/>
      <c r="I2" s="3"/>
      <c r="J2" s="3"/>
      <c r="K2" s="3"/>
      <c r="L2" s="3"/>
      <c r="M2" s="3"/>
      <c r="N2" s="3"/>
      <c r="O2" s="3" t="s">
        <v>75</v>
      </c>
      <c r="P2" s="4">
        <v>18</v>
      </c>
      <c r="Q2" s="3"/>
      <c r="R2" s="3"/>
      <c r="S2" s="3"/>
      <c r="T2" s="3"/>
      <c r="U2" s="3"/>
      <c r="W2" s="3"/>
      <c r="X2" s="3"/>
      <c r="Y2" s="3"/>
      <c r="Z2" s="3"/>
      <c r="AA2" s="3" t="s">
        <v>75</v>
      </c>
      <c r="AB2" s="4">
        <v>14</v>
      </c>
      <c r="AC2" s="3"/>
      <c r="AD2" s="3"/>
      <c r="AE2" s="3"/>
      <c r="AF2" s="3"/>
      <c r="AG2" s="3"/>
    </row>
    <row r="3" spans="1:34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K3" s="3"/>
      <c r="L3" s="2" t="s">
        <v>66</v>
      </c>
      <c r="M3" s="2" t="s">
        <v>67</v>
      </c>
      <c r="N3" s="2" t="s">
        <v>68</v>
      </c>
      <c r="O3" s="2" t="s">
        <v>69</v>
      </c>
      <c r="P3" s="2"/>
      <c r="Q3" s="2" t="s">
        <v>70</v>
      </c>
      <c r="R3" s="2"/>
      <c r="S3" s="2" t="s">
        <v>71</v>
      </c>
      <c r="T3" s="2"/>
      <c r="U3" s="2" t="s">
        <v>74</v>
      </c>
      <c r="W3" s="3"/>
      <c r="X3" s="2" t="s">
        <v>66</v>
      </c>
      <c r="Y3" s="2" t="s">
        <v>67</v>
      </c>
      <c r="Z3" s="2" t="s">
        <v>68</v>
      </c>
      <c r="AA3" s="2" t="s">
        <v>69</v>
      </c>
      <c r="AB3" s="2"/>
      <c r="AC3" s="2" t="s">
        <v>70</v>
      </c>
      <c r="AD3" s="2"/>
      <c r="AE3" s="2" t="s">
        <v>71</v>
      </c>
      <c r="AF3" s="2"/>
      <c r="AG3" s="2" t="s">
        <v>74</v>
      </c>
    </row>
    <row r="4" spans="1:34" x14ac:dyDescent="0.25">
      <c r="A4" s="2">
        <v>1</v>
      </c>
      <c r="B4" s="2">
        <v>4</v>
      </c>
      <c r="C4" s="2">
        <v>15</v>
      </c>
      <c r="D4" s="2"/>
      <c r="E4" s="2"/>
      <c r="F4" s="2">
        <f t="shared" ref="F4:F10" si="0">B4*5+C4*4+D4*3</f>
        <v>80</v>
      </c>
      <c r="G4" s="2"/>
      <c r="H4" s="5">
        <f>F4/E2</f>
        <v>4.2105263157894735</v>
      </c>
      <c r="I4" s="5"/>
      <c r="J4" s="5"/>
      <c r="K4" s="3"/>
      <c r="L4" s="2">
        <v>1</v>
      </c>
      <c r="M4" s="2">
        <v>8</v>
      </c>
      <c r="N4" s="2">
        <v>10</v>
      </c>
      <c r="O4" s="2"/>
      <c r="P4" s="2"/>
      <c r="Q4" s="2">
        <f t="shared" ref="Q4:Q10" si="1">M4*5+N4*4+O4*3</f>
        <v>80</v>
      </c>
      <c r="R4" s="2"/>
      <c r="S4" s="5">
        <f>Q4/P2</f>
        <v>4.4444444444444446</v>
      </c>
      <c r="T4" s="5"/>
      <c r="U4" s="5"/>
      <c r="W4" s="3"/>
      <c r="X4" s="2">
        <v>1</v>
      </c>
      <c r="Y4" s="2">
        <v>4</v>
      </c>
      <c r="Z4" s="2">
        <v>10</v>
      </c>
      <c r="AA4" s="2"/>
      <c r="AB4" s="2"/>
      <c r="AC4" s="2">
        <f t="shared" ref="AC4:AC10" si="2">Y4*5+Z4*4+AA4*3</f>
        <v>60</v>
      </c>
      <c r="AD4" s="2"/>
      <c r="AE4" s="5">
        <f>AC4/AB2</f>
        <v>4.2857142857142856</v>
      </c>
      <c r="AF4" s="5"/>
      <c r="AG4" s="5"/>
    </row>
    <row r="5" spans="1:34" x14ac:dyDescent="0.25">
      <c r="A5" s="2">
        <v>2</v>
      </c>
      <c r="B5" s="2">
        <v>8</v>
      </c>
      <c r="C5" s="2">
        <v>11</v>
      </c>
      <c r="D5" s="2"/>
      <c r="E5" s="2"/>
      <c r="F5" s="2">
        <f t="shared" si="0"/>
        <v>84</v>
      </c>
      <c r="G5" s="2"/>
      <c r="H5" s="5">
        <f>F5/E2</f>
        <v>4.4210526315789478</v>
      </c>
      <c r="I5" s="5"/>
      <c r="J5" s="5"/>
      <c r="K5" s="3"/>
      <c r="L5" s="2">
        <v>2</v>
      </c>
      <c r="M5" s="2">
        <v>11</v>
      </c>
      <c r="N5" s="2">
        <v>7</v>
      </c>
      <c r="O5" s="2"/>
      <c r="P5" s="2"/>
      <c r="Q5" s="2">
        <f t="shared" si="1"/>
        <v>83</v>
      </c>
      <c r="R5" s="2"/>
      <c r="S5" s="5">
        <f>Q5/P2</f>
        <v>4.6111111111111107</v>
      </c>
      <c r="T5" s="5"/>
      <c r="U5" s="5"/>
      <c r="W5" s="3"/>
      <c r="X5" s="2">
        <v>2</v>
      </c>
      <c r="Y5" s="2">
        <v>12</v>
      </c>
      <c r="Z5" s="2">
        <v>2</v>
      </c>
      <c r="AA5" s="2"/>
      <c r="AB5" s="2"/>
      <c r="AC5" s="2">
        <f t="shared" si="2"/>
        <v>68</v>
      </c>
      <c r="AD5" s="2"/>
      <c r="AE5" s="5">
        <f>AC5/AB2</f>
        <v>4.8571428571428568</v>
      </c>
      <c r="AF5" s="5"/>
      <c r="AG5" s="5"/>
    </row>
    <row r="6" spans="1:34" x14ac:dyDescent="0.25">
      <c r="A6" s="2">
        <v>3</v>
      </c>
      <c r="B6" s="2">
        <v>8</v>
      </c>
      <c r="C6" s="2">
        <v>11</v>
      </c>
      <c r="D6" s="2"/>
      <c r="E6" s="2"/>
      <c r="F6" s="2">
        <f t="shared" si="0"/>
        <v>84</v>
      </c>
      <c r="G6" s="2"/>
      <c r="H6" s="5">
        <f>F6/E2</f>
        <v>4.4210526315789478</v>
      </c>
      <c r="I6" s="5"/>
      <c r="J6" s="5"/>
      <c r="K6" s="3"/>
      <c r="L6" s="2">
        <v>3</v>
      </c>
      <c r="M6" s="2">
        <v>12</v>
      </c>
      <c r="N6" s="2">
        <v>6</v>
      </c>
      <c r="O6" s="2"/>
      <c r="P6" s="2"/>
      <c r="Q6" s="2">
        <f t="shared" si="1"/>
        <v>84</v>
      </c>
      <c r="R6" s="2"/>
      <c r="S6" s="5">
        <f>Q6/P2</f>
        <v>4.666666666666667</v>
      </c>
      <c r="T6" s="5"/>
      <c r="U6" s="5"/>
      <c r="W6" s="3"/>
      <c r="X6" s="2">
        <v>3</v>
      </c>
      <c r="Y6" s="2">
        <v>7</v>
      </c>
      <c r="Z6" s="2">
        <v>7</v>
      </c>
      <c r="AA6" s="2"/>
      <c r="AB6" s="2"/>
      <c r="AC6" s="2">
        <f t="shared" si="2"/>
        <v>63</v>
      </c>
      <c r="AD6" s="2"/>
      <c r="AE6" s="5">
        <f>AC6/AB2</f>
        <v>4.5</v>
      </c>
      <c r="AF6" s="5"/>
      <c r="AG6" s="5"/>
    </row>
    <row r="7" spans="1:34" x14ac:dyDescent="0.25">
      <c r="A7" s="2">
        <v>4</v>
      </c>
      <c r="B7" s="2">
        <v>8</v>
      </c>
      <c r="C7" s="2">
        <v>11</v>
      </c>
      <c r="D7" s="2"/>
      <c r="E7" s="2"/>
      <c r="F7" s="2">
        <f t="shared" si="0"/>
        <v>84</v>
      </c>
      <c r="G7" s="2"/>
      <c r="H7" s="5">
        <f>F7/E2</f>
        <v>4.4210526315789478</v>
      </c>
      <c r="I7" s="5"/>
      <c r="J7" s="5"/>
      <c r="K7" s="3"/>
      <c r="L7" s="2">
        <v>4</v>
      </c>
      <c r="M7" s="2">
        <v>10</v>
      </c>
      <c r="N7" s="2">
        <v>8</v>
      </c>
      <c r="O7" s="2"/>
      <c r="P7" s="2"/>
      <c r="Q7" s="2">
        <f t="shared" si="1"/>
        <v>82</v>
      </c>
      <c r="R7" s="2"/>
      <c r="S7" s="5">
        <f>Q7/P2</f>
        <v>4.5555555555555554</v>
      </c>
      <c r="T7" s="5"/>
      <c r="U7" s="5"/>
      <c r="W7" s="3"/>
      <c r="X7" s="2">
        <v>4</v>
      </c>
      <c r="Y7" s="2">
        <v>12</v>
      </c>
      <c r="Z7" s="2">
        <v>2</v>
      </c>
      <c r="AA7" s="2"/>
      <c r="AB7" s="2"/>
      <c r="AC7" s="2">
        <f t="shared" si="2"/>
        <v>68</v>
      </c>
      <c r="AD7" s="2"/>
      <c r="AE7" s="5">
        <f>AC7/AB2</f>
        <v>4.8571428571428568</v>
      </c>
      <c r="AF7" s="5"/>
      <c r="AG7" s="5"/>
    </row>
    <row r="8" spans="1:34" x14ac:dyDescent="0.25">
      <c r="A8" s="2">
        <v>5</v>
      </c>
      <c r="B8" s="2">
        <v>9</v>
      </c>
      <c r="C8" s="2">
        <v>10</v>
      </c>
      <c r="D8" s="2"/>
      <c r="E8" s="2"/>
      <c r="F8" s="2">
        <f t="shared" si="0"/>
        <v>85</v>
      </c>
      <c r="G8" s="2"/>
      <c r="H8" s="5">
        <f>F8/E2</f>
        <v>4.4736842105263159</v>
      </c>
      <c r="I8" s="5"/>
      <c r="J8" s="5"/>
      <c r="K8" s="3"/>
      <c r="L8" s="2">
        <v>5</v>
      </c>
      <c r="M8" s="2">
        <v>9</v>
      </c>
      <c r="N8" s="2">
        <v>9</v>
      </c>
      <c r="O8" s="2"/>
      <c r="P8" s="2"/>
      <c r="Q8" s="2">
        <f t="shared" si="1"/>
        <v>81</v>
      </c>
      <c r="R8" s="2"/>
      <c r="S8" s="5">
        <f>Q8/P2</f>
        <v>4.5</v>
      </c>
      <c r="T8" s="5"/>
      <c r="U8" s="5"/>
      <c r="W8" s="3"/>
      <c r="X8" s="2">
        <v>5</v>
      </c>
      <c r="Y8" s="2">
        <v>8</v>
      </c>
      <c r="Z8" s="2">
        <v>6</v>
      </c>
      <c r="AA8" s="2"/>
      <c r="AB8" s="2"/>
      <c r="AC8" s="2">
        <f t="shared" si="2"/>
        <v>64</v>
      </c>
      <c r="AD8" s="2"/>
      <c r="AE8" s="5">
        <f>AC8/AB2</f>
        <v>4.5714285714285712</v>
      </c>
      <c r="AF8" s="5"/>
      <c r="AG8" s="5"/>
    </row>
    <row r="9" spans="1:34" x14ac:dyDescent="0.25">
      <c r="A9" s="2">
        <v>6</v>
      </c>
      <c r="B9" s="2">
        <v>13</v>
      </c>
      <c r="C9" s="2">
        <v>6</v>
      </c>
      <c r="D9" s="2"/>
      <c r="E9" s="2"/>
      <c r="F9" s="2">
        <f t="shared" si="0"/>
        <v>89</v>
      </c>
      <c r="G9" s="2"/>
      <c r="H9" s="5">
        <f>F9/E2</f>
        <v>4.6842105263157894</v>
      </c>
      <c r="I9" s="5"/>
      <c r="J9" s="5"/>
      <c r="K9" s="3"/>
      <c r="L9" s="2">
        <v>6</v>
      </c>
      <c r="M9" s="2">
        <v>14</v>
      </c>
      <c r="N9" s="2">
        <v>4</v>
      </c>
      <c r="O9" s="2"/>
      <c r="P9" s="2"/>
      <c r="Q9" s="2">
        <f t="shared" si="1"/>
        <v>86</v>
      </c>
      <c r="R9" s="2"/>
      <c r="S9" s="5">
        <f>Q9/P2</f>
        <v>4.7777777777777777</v>
      </c>
      <c r="T9" s="5"/>
      <c r="U9" s="5"/>
      <c r="W9" s="3"/>
      <c r="X9" s="2">
        <v>6</v>
      </c>
      <c r="Y9" s="2">
        <v>10</v>
      </c>
      <c r="Z9" s="2">
        <v>4</v>
      </c>
      <c r="AA9" s="2"/>
      <c r="AB9" s="2"/>
      <c r="AC9" s="2">
        <f t="shared" si="2"/>
        <v>66</v>
      </c>
      <c r="AD9" s="2"/>
      <c r="AE9" s="5">
        <f>AC9/AB2</f>
        <v>4.7142857142857144</v>
      </c>
      <c r="AF9" s="5"/>
      <c r="AG9" s="5"/>
    </row>
    <row r="10" spans="1:34" x14ac:dyDescent="0.25">
      <c r="A10" s="2">
        <v>7</v>
      </c>
      <c r="B10" s="2">
        <v>15</v>
      </c>
      <c r="C10" s="2">
        <v>4</v>
      </c>
      <c r="D10" s="2"/>
      <c r="E10" s="2"/>
      <c r="F10" s="2">
        <f t="shared" si="0"/>
        <v>91</v>
      </c>
      <c r="G10" s="2"/>
      <c r="H10" s="5">
        <f>F10/E2</f>
        <v>4.7894736842105265</v>
      </c>
      <c r="I10" s="5"/>
      <c r="J10" s="5"/>
      <c r="K10" s="3"/>
      <c r="L10" s="2">
        <v>7</v>
      </c>
      <c r="M10" s="2">
        <v>12</v>
      </c>
      <c r="N10" s="2">
        <v>6</v>
      </c>
      <c r="O10" s="2"/>
      <c r="P10" s="2"/>
      <c r="Q10" s="2">
        <f t="shared" si="1"/>
        <v>84</v>
      </c>
      <c r="R10" s="2"/>
      <c r="S10" s="5">
        <f>Q10/P2</f>
        <v>4.666666666666667</v>
      </c>
      <c r="T10" s="5"/>
      <c r="U10" s="5"/>
      <c r="W10" s="3"/>
      <c r="X10" s="2">
        <v>7</v>
      </c>
      <c r="Y10" s="2">
        <v>6</v>
      </c>
      <c r="Z10" s="2">
        <v>8</v>
      </c>
      <c r="AA10" s="2"/>
      <c r="AB10" s="2"/>
      <c r="AC10" s="2">
        <f t="shared" si="2"/>
        <v>62</v>
      </c>
      <c r="AD10" s="2"/>
      <c r="AE10" s="5">
        <f>AC10/AB2</f>
        <v>4.4285714285714288</v>
      </c>
      <c r="AF10" s="5"/>
      <c r="AG10" s="5"/>
    </row>
    <row r="11" spans="1:34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31.421052631578952</v>
      </c>
      <c r="I11" s="7"/>
      <c r="J11" s="7">
        <f>H11/35*100</f>
        <v>89.774436090225578</v>
      </c>
      <c r="K11" s="3"/>
      <c r="L11" s="6" t="s">
        <v>72</v>
      </c>
      <c r="M11" s="6"/>
      <c r="N11" s="6"/>
      <c r="O11" s="6"/>
      <c r="P11" s="6"/>
      <c r="Q11" s="6"/>
      <c r="R11" s="2" t="s">
        <v>73</v>
      </c>
      <c r="S11" s="7">
        <f>SUM(S4:S10)</f>
        <v>32.222222222222221</v>
      </c>
      <c r="T11" s="7"/>
      <c r="U11" s="7">
        <f>S11/35*100</f>
        <v>92.063492063492063</v>
      </c>
      <c r="W11" s="3"/>
      <c r="X11" s="6" t="s">
        <v>72</v>
      </c>
      <c r="Y11" s="6"/>
      <c r="Z11" s="6"/>
      <c r="AA11" s="6"/>
      <c r="AB11" s="6"/>
      <c r="AC11" s="6"/>
      <c r="AD11" s="2" t="s">
        <v>73</v>
      </c>
      <c r="AE11" s="7">
        <f>SUM(AE4:AE10)</f>
        <v>32.214285714285715</v>
      </c>
      <c r="AF11" s="7"/>
      <c r="AG11" s="7">
        <f>AE11/35*100</f>
        <v>92.040816326530617</v>
      </c>
      <c r="AH11" s="8"/>
    </row>
    <row r="12" spans="1:34" x14ac:dyDescent="0.25">
      <c r="A12" s="2">
        <v>8</v>
      </c>
      <c r="B12" s="2">
        <v>8</v>
      </c>
      <c r="C12" s="2">
        <v>11</v>
      </c>
      <c r="D12" s="2"/>
      <c r="E12" s="2"/>
      <c r="F12" s="2">
        <f t="shared" ref="F12:F18" si="3">B12*5+C12*4+D12*3</f>
        <v>84</v>
      </c>
      <c r="G12" s="2"/>
      <c r="H12" s="5">
        <f>F12/E2</f>
        <v>4.4210526315789478</v>
      </c>
      <c r="I12" s="5"/>
      <c r="J12" s="5"/>
      <c r="K12" s="3"/>
      <c r="L12" s="2">
        <v>8</v>
      </c>
      <c r="M12" s="2">
        <v>11</v>
      </c>
      <c r="N12" s="2">
        <v>7</v>
      </c>
      <c r="O12" s="2"/>
      <c r="P12" s="2"/>
      <c r="Q12" s="2">
        <f t="shared" ref="Q12:Q18" si="4">M12*5+N12*4+O12*3</f>
        <v>83</v>
      </c>
      <c r="R12" s="2"/>
      <c r="S12" s="5">
        <f>Q12/P2</f>
        <v>4.6111111111111107</v>
      </c>
      <c r="T12" s="5"/>
      <c r="U12" s="5"/>
      <c r="W12" s="3"/>
      <c r="X12" s="2">
        <v>8</v>
      </c>
      <c r="Y12" s="2">
        <v>7</v>
      </c>
      <c r="Z12" s="2">
        <v>7</v>
      </c>
      <c r="AA12" s="2"/>
      <c r="AB12" s="2"/>
      <c r="AC12" s="2">
        <f t="shared" ref="AC12:AC18" si="5">Y12*5+Z12*4+AA12*3</f>
        <v>63</v>
      </c>
      <c r="AD12" s="2"/>
      <c r="AE12" s="5">
        <f>AC12/AB2</f>
        <v>4.5</v>
      </c>
      <c r="AF12" s="5"/>
      <c r="AG12" s="5"/>
    </row>
    <row r="13" spans="1:34" x14ac:dyDescent="0.25">
      <c r="A13" s="2">
        <v>9</v>
      </c>
      <c r="B13" s="2">
        <v>16</v>
      </c>
      <c r="C13" s="2">
        <v>3</v>
      </c>
      <c r="D13" s="2"/>
      <c r="E13" s="2"/>
      <c r="F13" s="2">
        <f t="shared" si="3"/>
        <v>92</v>
      </c>
      <c r="G13" s="2"/>
      <c r="H13" s="5">
        <f>F13/E2</f>
        <v>4.8421052631578947</v>
      </c>
      <c r="I13" s="5"/>
      <c r="J13" s="5"/>
      <c r="K13" s="3"/>
      <c r="L13" s="2">
        <v>9</v>
      </c>
      <c r="M13" s="2">
        <v>16</v>
      </c>
      <c r="N13" s="2">
        <v>2</v>
      </c>
      <c r="O13" s="2"/>
      <c r="P13" s="2"/>
      <c r="Q13" s="2">
        <f t="shared" si="4"/>
        <v>88</v>
      </c>
      <c r="R13" s="2"/>
      <c r="S13" s="5">
        <f>Q13/P2</f>
        <v>4.8888888888888893</v>
      </c>
      <c r="T13" s="5"/>
      <c r="U13" s="5"/>
      <c r="W13" s="3"/>
      <c r="X13" s="2">
        <v>9</v>
      </c>
      <c r="Y13" s="2">
        <v>8</v>
      </c>
      <c r="Z13" s="2">
        <v>6</v>
      </c>
      <c r="AA13" s="2"/>
      <c r="AB13" s="2"/>
      <c r="AC13" s="2">
        <f t="shared" si="5"/>
        <v>64</v>
      </c>
      <c r="AD13" s="2"/>
      <c r="AE13" s="5">
        <f>AC13/AB2</f>
        <v>4.5714285714285712</v>
      </c>
      <c r="AF13" s="5"/>
      <c r="AG13" s="5"/>
    </row>
    <row r="14" spans="1:34" x14ac:dyDescent="0.25">
      <c r="A14" s="2">
        <v>10</v>
      </c>
      <c r="B14" s="2">
        <v>18</v>
      </c>
      <c r="C14" s="2">
        <v>1</v>
      </c>
      <c r="D14" s="2"/>
      <c r="E14" s="2"/>
      <c r="F14" s="2">
        <f t="shared" si="3"/>
        <v>94</v>
      </c>
      <c r="G14" s="2"/>
      <c r="H14" s="5">
        <f>F14/E2</f>
        <v>4.9473684210526319</v>
      </c>
      <c r="I14" s="5"/>
      <c r="J14" s="5"/>
      <c r="K14" s="3"/>
      <c r="L14" s="2">
        <v>10</v>
      </c>
      <c r="M14" s="2">
        <v>15</v>
      </c>
      <c r="N14" s="2">
        <v>3</v>
      </c>
      <c r="O14" s="2"/>
      <c r="P14" s="2"/>
      <c r="Q14" s="2">
        <f t="shared" si="4"/>
        <v>87</v>
      </c>
      <c r="R14" s="2"/>
      <c r="S14" s="5">
        <f>Q14/P2</f>
        <v>4.833333333333333</v>
      </c>
      <c r="T14" s="5"/>
      <c r="U14" s="5"/>
      <c r="W14" s="3"/>
      <c r="X14" s="2">
        <v>10</v>
      </c>
      <c r="Y14" s="2">
        <v>8</v>
      </c>
      <c r="Z14" s="2">
        <v>6</v>
      </c>
      <c r="AA14" s="2"/>
      <c r="AB14" s="2"/>
      <c r="AC14" s="2">
        <f t="shared" si="5"/>
        <v>64</v>
      </c>
      <c r="AD14" s="2"/>
      <c r="AE14" s="5">
        <f>AC14/AB2</f>
        <v>4.5714285714285712</v>
      </c>
      <c r="AF14" s="5"/>
      <c r="AG14" s="5"/>
    </row>
    <row r="15" spans="1:34" x14ac:dyDescent="0.25">
      <c r="A15" s="2">
        <v>11</v>
      </c>
      <c r="B15" s="2">
        <v>6</v>
      </c>
      <c r="C15" s="2">
        <v>13</v>
      </c>
      <c r="D15" s="2"/>
      <c r="E15" s="2"/>
      <c r="F15" s="2">
        <f t="shared" si="3"/>
        <v>82</v>
      </c>
      <c r="G15" s="2"/>
      <c r="H15" s="5">
        <f>F15/E2</f>
        <v>4.3157894736842106</v>
      </c>
      <c r="I15" s="5"/>
      <c r="J15" s="5"/>
      <c r="K15" s="3"/>
      <c r="L15" s="2">
        <v>11</v>
      </c>
      <c r="M15" s="2">
        <v>8</v>
      </c>
      <c r="N15" s="2">
        <v>10</v>
      </c>
      <c r="O15" s="2"/>
      <c r="P15" s="2"/>
      <c r="Q15" s="2">
        <f t="shared" si="4"/>
        <v>80</v>
      </c>
      <c r="R15" s="2"/>
      <c r="S15" s="5">
        <f>Q15/P2</f>
        <v>4.4444444444444446</v>
      </c>
      <c r="T15" s="5"/>
      <c r="U15" s="5"/>
      <c r="W15" s="3"/>
      <c r="X15" s="2">
        <v>11</v>
      </c>
      <c r="Y15" s="2">
        <v>0</v>
      </c>
      <c r="Z15" s="2">
        <v>14</v>
      </c>
      <c r="AA15" s="2"/>
      <c r="AB15" s="2"/>
      <c r="AC15" s="2">
        <f t="shared" si="5"/>
        <v>56</v>
      </c>
      <c r="AD15" s="2"/>
      <c r="AE15" s="5">
        <f>AC15/AB2</f>
        <v>4</v>
      </c>
      <c r="AF15" s="5"/>
      <c r="AG15" s="5"/>
    </row>
    <row r="16" spans="1:34" x14ac:dyDescent="0.25">
      <c r="A16" s="2">
        <v>12</v>
      </c>
      <c r="B16" s="2">
        <v>9</v>
      </c>
      <c r="C16" s="2">
        <v>10</v>
      </c>
      <c r="D16" s="2"/>
      <c r="E16" s="2"/>
      <c r="F16" s="2">
        <f t="shared" si="3"/>
        <v>85</v>
      </c>
      <c r="G16" s="2"/>
      <c r="H16" s="5">
        <f>F16/E2</f>
        <v>4.4736842105263159</v>
      </c>
      <c r="I16" s="5"/>
      <c r="J16" s="5"/>
      <c r="K16" s="3"/>
      <c r="L16" s="2">
        <v>12</v>
      </c>
      <c r="M16" s="2">
        <v>7</v>
      </c>
      <c r="N16" s="2">
        <v>11</v>
      </c>
      <c r="O16" s="2"/>
      <c r="P16" s="2"/>
      <c r="Q16" s="2">
        <f t="shared" si="4"/>
        <v>79</v>
      </c>
      <c r="R16" s="2"/>
      <c r="S16" s="5">
        <f>Q16/P2</f>
        <v>4.3888888888888893</v>
      </c>
      <c r="T16" s="5"/>
      <c r="U16" s="5"/>
      <c r="W16" s="3"/>
      <c r="X16" s="2">
        <v>12</v>
      </c>
      <c r="Y16" s="2">
        <v>8</v>
      </c>
      <c r="Z16" s="2">
        <v>6</v>
      </c>
      <c r="AA16" s="2"/>
      <c r="AB16" s="2"/>
      <c r="AC16" s="2">
        <f t="shared" si="5"/>
        <v>64</v>
      </c>
      <c r="AD16" s="2"/>
      <c r="AE16" s="5">
        <f>AC16/AB2</f>
        <v>4.5714285714285712</v>
      </c>
      <c r="AF16" s="5"/>
      <c r="AG16" s="5"/>
    </row>
    <row r="17" spans="1:34" x14ac:dyDescent="0.25">
      <c r="A17" s="2">
        <v>13</v>
      </c>
      <c r="B17" s="2">
        <v>11</v>
      </c>
      <c r="C17" s="2">
        <v>8</v>
      </c>
      <c r="D17" s="2"/>
      <c r="E17" s="2"/>
      <c r="F17" s="2">
        <f t="shared" si="3"/>
        <v>87</v>
      </c>
      <c r="G17" s="2"/>
      <c r="H17" s="5">
        <f>F17/E2</f>
        <v>4.5789473684210522</v>
      </c>
      <c r="I17" s="5"/>
      <c r="J17" s="5"/>
      <c r="K17" s="3"/>
      <c r="L17" s="2">
        <v>13</v>
      </c>
      <c r="M17" s="2">
        <v>15</v>
      </c>
      <c r="N17" s="2">
        <v>3</v>
      </c>
      <c r="O17" s="2"/>
      <c r="P17" s="2"/>
      <c r="Q17" s="2">
        <f t="shared" si="4"/>
        <v>87</v>
      </c>
      <c r="R17" s="2"/>
      <c r="S17" s="5">
        <f>Q17/P2</f>
        <v>4.833333333333333</v>
      </c>
      <c r="T17" s="5"/>
      <c r="U17" s="5"/>
      <c r="W17" s="3"/>
      <c r="X17" s="2">
        <v>13</v>
      </c>
      <c r="Y17" s="2">
        <v>3</v>
      </c>
      <c r="Z17" s="2">
        <v>11</v>
      </c>
      <c r="AA17" s="2"/>
      <c r="AB17" s="2"/>
      <c r="AC17" s="2">
        <f t="shared" si="5"/>
        <v>59</v>
      </c>
      <c r="AD17" s="2"/>
      <c r="AE17" s="5">
        <f>AC17/AB2</f>
        <v>4.2142857142857144</v>
      </c>
      <c r="AF17" s="5"/>
      <c r="AG17" s="5"/>
    </row>
    <row r="18" spans="1:34" x14ac:dyDescent="0.25">
      <c r="A18" s="2">
        <v>14</v>
      </c>
      <c r="B18" s="2">
        <v>11</v>
      </c>
      <c r="C18" s="2">
        <v>8</v>
      </c>
      <c r="D18" s="2"/>
      <c r="E18" s="2"/>
      <c r="F18" s="2">
        <f t="shared" si="3"/>
        <v>87</v>
      </c>
      <c r="G18" s="2"/>
      <c r="H18" s="5">
        <f>F18/E2</f>
        <v>4.5789473684210522</v>
      </c>
      <c r="I18" s="5"/>
      <c r="J18" s="5"/>
      <c r="K18" s="3"/>
      <c r="L18" s="2">
        <v>14</v>
      </c>
      <c r="M18" s="2">
        <v>11</v>
      </c>
      <c r="N18" s="2">
        <v>7</v>
      </c>
      <c r="O18" s="2"/>
      <c r="P18" s="2"/>
      <c r="Q18" s="2">
        <f t="shared" si="4"/>
        <v>83</v>
      </c>
      <c r="R18" s="2"/>
      <c r="S18" s="5">
        <f>Q18/P2</f>
        <v>4.6111111111111107</v>
      </c>
      <c r="T18" s="5"/>
      <c r="U18" s="5"/>
      <c r="W18" s="3"/>
      <c r="X18" s="2">
        <v>14</v>
      </c>
      <c r="Y18" s="2">
        <v>11</v>
      </c>
      <c r="Z18" s="2">
        <v>3</v>
      </c>
      <c r="AA18" s="2"/>
      <c r="AB18" s="2"/>
      <c r="AC18" s="2">
        <f t="shared" si="5"/>
        <v>67</v>
      </c>
      <c r="AD18" s="2"/>
      <c r="AE18" s="5">
        <f>AC18/AB2</f>
        <v>4.7857142857142856</v>
      </c>
      <c r="AF18" s="5"/>
      <c r="AG18" s="5"/>
    </row>
    <row r="19" spans="1:34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32.157894736842103</v>
      </c>
      <c r="I19" s="7"/>
      <c r="J19" s="7">
        <f>H19/35*100</f>
        <v>91.879699248120289</v>
      </c>
      <c r="K19" s="3"/>
      <c r="L19" s="6" t="s">
        <v>72</v>
      </c>
      <c r="M19" s="6"/>
      <c r="N19" s="6"/>
      <c r="O19" s="6"/>
      <c r="P19" s="6"/>
      <c r="Q19" s="6"/>
      <c r="R19" s="2" t="s">
        <v>73</v>
      </c>
      <c r="S19" s="7">
        <f>SUM(S12:S18)</f>
        <v>32.611111111111114</v>
      </c>
      <c r="T19" s="7"/>
      <c r="U19" s="7">
        <f>S19/35*100</f>
        <v>93.174603174603192</v>
      </c>
      <c r="W19" s="3"/>
      <c r="X19" s="6" t="s">
        <v>72</v>
      </c>
      <c r="Y19" s="6"/>
      <c r="Z19" s="6"/>
      <c r="AA19" s="6"/>
      <c r="AB19" s="6"/>
      <c r="AC19" s="6"/>
      <c r="AD19" s="2" t="s">
        <v>73</v>
      </c>
      <c r="AE19" s="7">
        <f>SUM(AE12:AE18)</f>
        <v>31.214285714285715</v>
      </c>
      <c r="AF19" s="7"/>
      <c r="AG19" s="7">
        <f>AE19/35*100</f>
        <v>89.183673469387756</v>
      </c>
      <c r="AH19" s="8"/>
    </row>
    <row r="20" spans="1:34" x14ac:dyDescent="0.25">
      <c r="A20" s="2">
        <v>15</v>
      </c>
      <c r="B20" s="2">
        <v>10</v>
      </c>
      <c r="C20" s="2">
        <v>9</v>
      </c>
      <c r="D20" s="2"/>
      <c r="E20" s="2"/>
      <c r="F20" s="2">
        <f>B20*5+C20*4+D20*3</f>
        <v>86</v>
      </c>
      <c r="G20" s="2"/>
      <c r="H20" s="5">
        <f>F20/E2</f>
        <v>4.5263157894736841</v>
      </c>
      <c r="I20" s="5"/>
      <c r="J20" s="5"/>
      <c r="K20" s="3"/>
      <c r="L20" s="2">
        <v>15</v>
      </c>
      <c r="M20" s="2">
        <v>8</v>
      </c>
      <c r="N20" s="2">
        <v>10</v>
      </c>
      <c r="O20" s="2"/>
      <c r="P20" s="2"/>
      <c r="Q20" s="2">
        <f>M20*5+N20*4+O20*3</f>
        <v>80</v>
      </c>
      <c r="R20" s="2"/>
      <c r="S20" s="5">
        <f>Q20/P2</f>
        <v>4.4444444444444446</v>
      </c>
      <c r="T20" s="5"/>
      <c r="U20" s="5"/>
      <c r="W20" s="3"/>
      <c r="X20" s="2">
        <v>15</v>
      </c>
      <c r="Y20" s="2">
        <v>4</v>
      </c>
      <c r="Z20" s="2">
        <v>10</v>
      </c>
      <c r="AA20" s="2"/>
      <c r="AB20" s="2"/>
      <c r="AC20" s="2">
        <f>Y20*5+Z20*4+AA20*3</f>
        <v>60</v>
      </c>
      <c r="AD20" s="2"/>
      <c r="AE20" s="5">
        <f>AC20/AB2</f>
        <v>4.2857142857142856</v>
      </c>
      <c r="AF20" s="5"/>
      <c r="AG20" s="5"/>
    </row>
    <row r="21" spans="1:34" x14ac:dyDescent="0.25">
      <c r="A21" s="2">
        <v>16</v>
      </c>
      <c r="B21" s="2">
        <v>11</v>
      </c>
      <c r="C21" s="2">
        <v>8</v>
      </c>
      <c r="D21" s="2"/>
      <c r="E21" s="2"/>
      <c r="F21" s="2">
        <f>B21*5+C21*4+D21*3</f>
        <v>87</v>
      </c>
      <c r="G21" s="2"/>
      <c r="H21" s="5">
        <f>F21/E2</f>
        <v>4.5789473684210522</v>
      </c>
      <c r="I21" s="5"/>
      <c r="J21" s="5"/>
      <c r="K21" s="3"/>
      <c r="L21" s="2">
        <v>16</v>
      </c>
      <c r="M21" s="2">
        <v>13</v>
      </c>
      <c r="N21" s="2">
        <v>5</v>
      </c>
      <c r="O21" s="2"/>
      <c r="P21" s="2"/>
      <c r="Q21" s="2">
        <f>M21*5+N21*4+O21*3</f>
        <v>85</v>
      </c>
      <c r="R21" s="2"/>
      <c r="S21" s="5">
        <f>Q21/P2</f>
        <v>4.7222222222222223</v>
      </c>
      <c r="T21" s="5"/>
      <c r="U21" s="5"/>
      <c r="W21" s="3"/>
      <c r="X21" s="2">
        <v>16</v>
      </c>
      <c r="Y21" s="2">
        <v>10</v>
      </c>
      <c r="Z21" s="2">
        <v>4</v>
      </c>
      <c r="AA21" s="2"/>
      <c r="AB21" s="2"/>
      <c r="AC21" s="2">
        <f>Y21*5+Z21*4+AA21*3</f>
        <v>66</v>
      </c>
      <c r="AD21" s="2"/>
      <c r="AE21" s="5">
        <f>AC21/AB2</f>
        <v>4.7142857142857144</v>
      </c>
      <c r="AF21" s="5"/>
      <c r="AG21" s="5"/>
    </row>
    <row r="22" spans="1:34" x14ac:dyDescent="0.25">
      <c r="A22" s="2">
        <v>17</v>
      </c>
      <c r="B22" s="2">
        <v>14</v>
      </c>
      <c r="C22" s="2">
        <v>5</v>
      </c>
      <c r="D22" s="2"/>
      <c r="E22" s="2"/>
      <c r="F22" s="2">
        <f>B22*5+C22*4+D22*3</f>
        <v>90</v>
      </c>
      <c r="G22" s="2"/>
      <c r="H22" s="5">
        <f>F22/E2</f>
        <v>4.7368421052631575</v>
      </c>
      <c r="I22" s="5"/>
      <c r="J22" s="5"/>
      <c r="K22" s="3"/>
      <c r="L22" s="2">
        <v>17</v>
      </c>
      <c r="M22" s="2">
        <v>11</v>
      </c>
      <c r="N22" s="2">
        <v>7</v>
      </c>
      <c r="O22" s="2"/>
      <c r="P22" s="2"/>
      <c r="Q22" s="2">
        <f>M22*5+N22*4+O22*3</f>
        <v>83</v>
      </c>
      <c r="R22" s="2"/>
      <c r="S22" s="5">
        <f>Q22/P2</f>
        <v>4.6111111111111107</v>
      </c>
      <c r="T22" s="5"/>
      <c r="U22" s="5"/>
      <c r="W22" s="3"/>
      <c r="X22" s="2">
        <v>17</v>
      </c>
      <c r="Y22" s="2">
        <v>7</v>
      </c>
      <c r="Z22" s="2">
        <v>7</v>
      </c>
      <c r="AA22" s="2"/>
      <c r="AB22" s="2"/>
      <c r="AC22" s="2">
        <f>Y22*5+Z22*4+AA22*3</f>
        <v>63</v>
      </c>
      <c r="AD22" s="2"/>
      <c r="AE22" s="5">
        <f>AC22/AB2</f>
        <v>4.5</v>
      </c>
      <c r="AF22" s="5"/>
      <c r="AG22" s="5"/>
    </row>
    <row r="23" spans="1:34" x14ac:dyDescent="0.25">
      <c r="A23" s="2">
        <v>18</v>
      </c>
      <c r="B23" s="2">
        <v>17</v>
      </c>
      <c r="C23" s="2">
        <v>2</v>
      </c>
      <c r="D23" s="2"/>
      <c r="E23" s="2"/>
      <c r="F23" s="2">
        <f>B23*5+C23*4+D23*3</f>
        <v>93</v>
      </c>
      <c r="G23" s="2"/>
      <c r="H23" s="5">
        <f>F23/E2</f>
        <v>4.8947368421052628</v>
      </c>
      <c r="I23" s="5"/>
      <c r="J23" s="5"/>
      <c r="K23" s="3"/>
      <c r="L23" s="2">
        <v>18</v>
      </c>
      <c r="M23" s="2">
        <v>17</v>
      </c>
      <c r="N23" s="2">
        <v>1</v>
      </c>
      <c r="O23" s="2"/>
      <c r="P23" s="2"/>
      <c r="Q23" s="2">
        <f>M23*5+N23*4+O23*3</f>
        <v>89</v>
      </c>
      <c r="R23" s="2"/>
      <c r="S23" s="5">
        <f>Q23/P2</f>
        <v>4.9444444444444446</v>
      </c>
      <c r="T23" s="5"/>
      <c r="U23" s="5"/>
      <c r="W23" s="3"/>
      <c r="X23" s="2">
        <v>18</v>
      </c>
      <c r="Y23" s="2">
        <v>7</v>
      </c>
      <c r="Z23" s="2">
        <v>7</v>
      </c>
      <c r="AA23" s="2"/>
      <c r="AB23" s="2"/>
      <c r="AC23" s="2">
        <f>Y23*5+Z23*4+AA23*3</f>
        <v>63</v>
      </c>
      <c r="AD23" s="2"/>
      <c r="AE23" s="5">
        <f>AC23/AB2</f>
        <v>4.5</v>
      </c>
      <c r="AF23" s="5"/>
      <c r="AG23" s="5"/>
    </row>
    <row r="24" spans="1:34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18.736842105263158</v>
      </c>
      <c r="I24" s="5"/>
      <c r="J24" s="5">
        <f>H24/20*100</f>
        <v>93.684210526315795</v>
      </c>
      <c r="K24" s="3"/>
      <c r="L24" s="2" t="s">
        <v>72</v>
      </c>
      <c r="M24" s="2"/>
      <c r="N24" s="2"/>
      <c r="O24" s="2"/>
      <c r="P24" s="2"/>
      <c r="Q24" s="2"/>
      <c r="R24" s="2" t="s">
        <v>73</v>
      </c>
      <c r="S24" s="5">
        <f>SUM(S20:S23)</f>
        <v>18.722222222222221</v>
      </c>
      <c r="T24" s="5"/>
      <c r="U24" s="5">
        <f>S24/20*100</f>
        <v>93.611111111111114</v>
      </c>
      <c r="W24" s="3"/>
      <c r="X24" s="2" t="s">
        <v>72</v>
      </c>
      <c r="Y24" s="2"/>
      <c r="Z24" s="2"/>
      <c r="AA24" s="2"/>
      <c r="AB24" s="2"/>
      <c r="AC24" s="2"/>
      <c r="AD24" s="2" t="s">
        <v>73</v>
      </c>
      <c r="AE24" s="5">
        <f>SUM(AE20:AE23)</f>
        <v>18</v>
      </c>
      <c r="AF24" s="5"/>
      <c r="AG24" s="5">
        <f>AE24/20*100</f>
        <v>90</v>
      </c>
    </row>
    <row r="25" spans="1:34" x14ac:dyDescent="0.25">
      <c r="K25" s="3"/>
      <c r="L25" s="3"/>
      <c r="M25" s="3"/>
      <c r="W25" s="3"/>
      <c r="X25" s="3"/>
      <c r="Y25" s="3"/>
      <c r="Z25" s="3"/>
      <c r="AA25" s="3"/>
      <c r="AB25" s="3"/>
      <c r="AC25" s="9"/>
      <c r="AD25" s="9"/>
      <c r="AE25" s="9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9"/>
      <c r="I26" s="9"/>
      <c r="J26" s="9"/>
      <c r="K26" s="3"/>
      <c r="L26" s="3"/>
      <c r="M26" s="3"/>
      <c r="W26" s="3"/>
    </row>
    <row r="27" spans="1:34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9"/>
      <c r="K27" s="3"/>
      <c r="L27" s="3"/>
      <c r="M27" s="3"/>
    </row>
    <row r="28" spans="1:34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9"/>
      <c r="K28" s="3"/>
      <c r="L28" s="3"/>
      <c r="M28" s="3"/>
    </row>
    <row r="29" spans="1:34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9"/>
      <c r="K29" s="3"/>
      <c r="L29" s="3"/>
      <c r="M29" s="3"/>
    </row>
    <row r="30" spans="1:34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</row>
    <row r="31" spans="1:34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</row>
    <row r="32" spans="1:34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</row>
    <row r="42" spans="11:11" x14ac:dyDescent="0.25">
      <c r="K42" s="8"/>
    </row>
    <row r="50" spans="11:11" x14ac:dyDescent="0.25">
      <c r="K50" s="8"/>
    </row>
  </sheetData>
  <mergeCells count="14"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  <mergeCell ref="B1:H1"/>
    <mergeCell ref="N1:T1"/>
    <mergeCell ref="AA1:AF1"/>
    <mergeCell ref="A31:D31"/>
    <mergeCell ref="E31:H31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3"/>
  <sheetViews>
    <sheetView zoomScale="80" zoomScaleNormal="80" workbookViewId="0">
      <selection activeCell="AH34" sqref="AH34"/>
    </sheetView>
  </sheetViews>
  <sheetFormatPr defaultRowHeight="15" x14ac:dyDescent="0.25"/>
  <sheetData>
    <row r="1" spans="1:53" ht="28.5" customHeight="1" x14ac:dyDescent="0.25">
      <c r="C1" s="47" t="s">
        <v>110</v>
      </c>
      <c r="D1" s="47"/>
      <c r="E1" s="47"/>
      <c r="F1" s="47"/>
      <c r="G1" s="47"/>
      <c r="H1" s="47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AA2" s="3"/>
      <c r="AN2" s="3"/>
      <c r="AO2" s="3"/>
      <c r="AP2" s="3"/>
      <c r="AQ2" s="3" t="s">
        <v>76</v>
      </c>
      <c r="AR2" s="3"/>
      <c r="AS2" s="3"/>
      <c r="AT2" s="3"/>
      <c r="AU2" s="3"/>
      <c r="AV2" s="3"/>
      <c r="AW2" s="3"/>
      <c r="AX2" s="3"/>
      <c r="AY2" s="3"/>
    </row>
    <row r="3" spans="1:53" x14ac:dyDescent="0.25">
      <c r="A3" s="3"/>
      <c r="B3" s="3"/>
      <c r="C3" s="3"/>
      <c r="D3" s="3" t="s">
        <v>75</v>
      </c>
      <c r="E3" s="4">
        <v>9</v>
      </c>
      <c r="F3" s="3"/>
      <c r="G3" s="3"/>
      <c r="H3" s="3"/>
      <c r="I3" s="3"/>
      <c r="J3" s="3"/>
      <c r="L3" s="3"/>
      <c r="M3" s="3"/>
      <c r="N3" s="3"/>
      <c r="AA3" s="3"/>
      <c r="AN3" s="3"/>
      <c r="AO3" s="3"/>
      <c r="AP3" s="3"/>
      <c r="AQ3" s="3"/>
      <c r="AR3" s="3"/>
      <c r="AS3" s="3"/>
      <c r="AT3" s="3" t="s">
        <v>75</v>
      </c>
      <c r="AU3" s="4">
        <v>20</v>
      </c>
      <c r="AV3" s="3"/>
      <c r="AW3" s="3"/>
      <c r="AX3" s="3"/>
      <c r="AY3" s="3"/>
      <c r="AZ3" s="3"/>
    </row>
    <row r="4" spans="1:53" x14ac:dyDescent="0.25">
      <c r="A4" s="2" t="s">
        <v>66</v>
      </c>
      <c r="B4" s="2" t="s">
        <v>67</v>
      </c>
      <c r="C4" s="2" t="s">
        <v>68</v>
      </c>
      <c r="D4" s="2" t="s">
        <v>69</v>
      </c>
      <c r="E4" s="2"/>
      <c r="F4" s="2" t="s">
        <v>70</v>
      </c>
      <c r="G4" s="2"/>
      <c r="H4" s="2" t="s">
        <v>71</v>
      </c>
      <c r="I4" s="2"/>
      <c r="J4" s="2" t="s">
        <v>74</v>
      </c>
      <c r="L4" s="3"/>
      <c r="M4" s="3"/>
      <c r="N4" s="3"/>
      <c r="AA4" s="3"/>
      <c r="AN4" s="3"/>
      <c r="AO4" s="3"/>
      <c r="AP4" s="3"/>
      <c r="AQ4" s="2" t="s">
        <v>66</v>
      </c>
      <c r="AR4" s="2" t="s">
        <v>67</v>
      </c>
      <c r="AS4" s="2" t="s">
        <v>68</v>
      </c>
      <c r="AT4" s="2" t="s">
        <v>69</v>
      </c>
      <c r="AU4" s="2"/>
      <c r="AV4" s="2" t="s">
        <v>70</v>
      </c>
      <c r="AW4" s="2"/>
      <c r="AX4" s="2" t="s">
        <v>71</v>
      </c>
      <c r="AY4" s="2"/>
      <c r="AZ4" s="2" t="s">
        <v>74</v>
      </c>
    </row>
    <row r="5" spans="1:53" x14ac:dyDescent="0.25">
      <c r="A5" s="2">
        <v>1</v>
      </c>
      <c r="B5" s="2">
        <v>6</v>
      </c>
      <c r="C5" s="2">
        <v>3</v>
      </c>
      <c r="D5" s="2"/>
      <c r="E5" s="2"/>
      <c r="F5" s="2">
        <f>B5*5+C5*4+D5*3</f>
        <v>42</v>
      </c>
      <c r="G5" s="2"/>
      <c r="H5" s="5">
        <f>F5/E3</f>
        <v>4.666666666666667</v>
      </c>
      <c r="I5" s="5"/>
      <c r="J5" s="5"/>
      <c r="L5" s="3"/>
      <c r="M5" s="3"/>
      <c r="N5" s="3"/>
      <c r="AA5" s="3"/>
      <c r="AN5" s="3"/>
      <c r="AO5" s="3"/>
      <c r="AP5" s="3"/>
      <c r="AQ5" s="2">
        <v>1</v>
      </c>
      <c r="AR5" s="2">
        <v>6</v>
      </c>
      <c r="AS5" s="2">
        <v>14</v>
      </c>
      <c r="AT5" s="2"/>
      <c r="AU5" s="2"/>
      <c r="AV5" s="2">
        <f>AR5*5+AS5*4+AT5*3</f>
        <v>86</v>
      </c>
      <c r="AW5" s="2"/>
      <c r="AX5" s="5">
        <f>AV5/AU3</f>
        <v>4.3</v>
      </c>
      <c r="AY5" s="5"/>
      <c r="AZ5" s="5"/>
    </row>
    <row r="6" spans="1:53" x14ac:dyDescent="0.25">
      <c r="A6" s="2">
        <v>2</v>
      </c>
      <c r="B6" s="2">
        <v>4</v>
      </c>
      <c r="C6" s="2">
        <v>5</v>
      </c>
      <c r="D6" s="2"/>
      <c r="E6" s="2"/>
      <c r="F6" s="2">
        <f t="shared" ref="F6:F24" si="0">B6*5+C6*4+D6*3</f>
        <v>40</v>
      </c>
      <c r="G6" s="2"/>
      <c r="H6" s="5">
        <f>F6/E3</f>
        <v>4.4444444444444446</v>
      </c>
      <c r="I6" s="5"/>
      <c r="J6" s="5"/>
      <c r="L6" s="3"/>
      <c r="M6" s="3"/>
      <c r="N6" s="3"/>
      <c r="AA6" s="3"/>
      <c r="AN6" s="3"/>
      <c r="AO6" s="3"/>
      <c r="AP6" s="3"/>
      <c r="AQ6" s="2">
        <v>2</v>
      </c>
      <c r="AR6" s="2">
        <v>9</v>
      </c>
      <c r="AS6" s="2">
        <v>11</v>
      </c>
      <c r="AT6" s="2"/>
      <c r="AU6" s="2"/>
      <c r="AV6" s="2">
        <f t="shared" ref="AV6:AV24" si="1">AR6*5+AS6*4+AT6*3</f>
        <v>89</v>
      </c>
      <c r="AW6" s="2"/>
      <c r="AX6" s="5">
        <f>AV6/AU3</f>
        <v>4.45</v>
      </c>
      <c r="AY6" s="5"/>
      <c r="AZ6" s="5"/>
    </row>
    <row r="7" spans="1:53" x14ac:dyDescent="0.25">
      <c r="A7" s="2">
        <v>3</v>
      </c>
      <c r="B7" s="2">
        <v>3</v>
      </c>
      <c r="C7" s="2">
        <v>6</v>
      </c>
      <c r="D7" s="2"/>
      <c r="E7" s="2"/>
      <c r="F7" s="2">
        <f t="shared" si="0"/>
        <v>39</v>
      </c>
      <c r="G7" s="2"/>
      <c r="H7" s="5">
        <f>F7/E3</f>
        <v>4.333333333333333</v>
      </c>
      <c r="I7" s="5"/>
      <c r="J7" s="5"/>
      <c r="L7" s="3"/>
      <c r="M7" s="3"/>
      <c r="N7" s="3"/>
      <c r="AA7" s="3"/>
      <c r="AN7" s="3"/>
      <c r="AO7" s="3"/>
      <c r="AP7" s="3"/>
      <c r="AQ7" s="2">
        <v>3</v>
      </c>
      <c r="AR7" s="2">
        <v>9</v>
      </c>
      <c r="AS7" s="2">
        <v>11</v>
      </c>
      <c r="AT7" s="2"/>
      <c r="AU7" s="2"/>
      <c r="AV7" s="2">
        <f t="shared" si="1"/>
        <v>89</v>
      </c>
      <c r="AW7" s="2"/>
      <c r="AX7" s="5">
        <f>AV7/AU3</f>
        <v>4.45</v>
      </c>
      <c r="AY7" s="5"/>
      <c r="AZ7" s="5"/>
    </row>
    <row r="8" spans="1:53" x14ac:dyDescent="0.25">
      <c r="A8" s="2">
        <v>4</v>
      </c>
      <c r="B8" s="2">
        <v>4</v>
      </c>
      <c r="C8" s="2">
        <v>5</v>
      </c>
      <c r="D8" s="2"/>
      <c r="E8" s="2"/>
      <c r="F8" s="2">
        <f t="shared" si="0"/>
        <v>40</v>
      </c>
      <c r="G8" s="2"/>
      <c r="H8" s="5">
        <f>F8/E3</f>
        <v>4.4444444444444446</v>
      </c>
      <c r="I8" s="5"/>
      <c r="J8" s="5"/>
      <c r="L8" s="3"/>
      <c r="M8" s="3"/>
      <c r="N8" s="3"/>
      <c r="AA8" s="3"/>
      <c r="AN8" s="3"/>
      <c r="AO8" s="3"/>
      <c r="AP8" s="3"/>
      <c r="AQ8" s="2">
        <v>4</v>
      </c>
      <c r="AR8" s="2">
        <v>15</v>
      </c>
      <c r="AS8" s="2">
        <v>5</v>
      </c>
      <c r="AT8" s="2"/>
      <c r="AU8" s="2"/>
      <c r="AV8" s="2">
        <f t="shared" si="1"/>
        <v>95</v>
      </c>
      <c r="AW8" s="2"/>
      <c r="AX8" s="5">
        <f>AV8/AU3</f>
        <v>4.75</v>
      </c>
      <c r="AY8" s="5"/>
      <c r="AZ8" s="5"/>
    </row>
    <row r="9" spans="1:53" x14ac:dyDescent="0.25">
      <c r="A9" s="2">
        <v>5</v>
      </c>
      <c r="B9" s="2">
        <v>3</v>
      </c>
      <c r="C9" s="2">
        <v>6</v>
      </c>
      <c r="D9" s="2"/>
      <c r="E9" s="2"/>
      <c r="F9" s="2">
        <f t="shared" si="0"/>
        <v>39</v>
      </c>
      <c r="G9" s="2"/>
      <c r="H9" s="5">
        <f>F9/E3</f>
        <v>4.333333333333333</v>
      </c>
      <c r="I9" s="5"/>
      <c r="J9" s="5"/>
      <c r="L9" s="3"/>
      <c r="M9" s="3"/>
      <c r="N9" s="3"/>
      <c r="AA9" s="3"/>
      <c r="AN9" s="3"/>
      <c r="AO9" s="3"/>
      <c r="AP9" s="3"/>
      <c r="AQ9" s="2">
        <v>5</v>
      </c>
      <c r="AR9" s="2">
        <v>11</v>
      </c>
      <c r="AS9" s="2">
        <v>9</v>
      </c>
      <c r="AT9" s="2"/>
      <c r="AU9" s="2"/>
      <c r="AV9" s="2">
        <f t="shared" si="1"/>
        <v>91</v>
      </c>
      <c r="AW9" s="2"/>
      <c r="AX9" s="5">
        <f>AV9/AU3</f>
        <v>4.55</v>
      </c>
      <c r="AY9" s="5"/>
      <c r="AZ9" s="5"/>
    </row>
    <row r="10" spans="1:53" x14ac:dyDescent="0.25">
      <c r="A10" s="2">
        <v>6</v>
      </c>
      <c r="B10" s="2">
        <v>5</v>
      </c>
      <c r="C10" s="2">
        <v>4</v>
      </c>
      <c r="D10" s="2"/>
      <c r="E10" s="2"/>
      <c r="F10" s="2">
        <f t="shared" si="0"/>
        <v>41</v>
      </c>
      <c r="G10" s="2"/>
      <c r="H10" s="5">
        <f>F10/E3</f>
        <v>4.5555555555555554</v>
      </c>
      <c r="I10" s="5"/>
      <c r="J10" s="5"/>
      <c r="L10" s="3"/>
      <c r="M10" s="3"/>
      <c r="N10" s="3"/>
      <c r="AA10" s="3"/>
      <c r="AN10" s="3"/>
      <c r="AO10" s="3"/>
      <c r="AP10" s="3"/>
      <c r="AQ10" s="2">
        <v>6</v>
      </c>
      <c r="AR10" s="2">
        <v>11</v>
      </c>
      <c r="AS10" s="2">
        <v>9</v>
      </c>
      <c r="AT10" s="2"/>
      <c r="AU10" s="2"/>
      <c r="AV10" s="2">
        <f t="shared" si="1"/>
        <v>91</v>
      </c>
      <c r="AW10" s="2"/>
      <c r="AX10" s="5">
        <f>AV10/AU3</f>
        <v>4.55</v>
      </c>
      <c r="AY10" s="5"/>
      <c r="AZ10" s="5"/>
    </row>
    <row r="11" spans="1:53" x14ac:dyDescent="0.25">
      <c r="A11" s="2">
        <v>7</v>
      </c>
      <c r="B11" s="2">
        <v>5</v>
      </c>
      <c r="C11" s="2">
        <v>4</v>
      </c>
      <c r="D11" s="2"/>
      <c r="E11" s="2"/>
      <c r="F11" s="2">
        <f t="shared" si="0"/>
        <v>41</v>
      </c>
      <c r="G11" s="2"/>
      <c r="H11" s="5">
        <f>F11/E3</f>
        <v>4.5555555555555554</v>
      </c>
      <c r="I11" s="5"/>
      <c r="J11" s="5"/>
      <c r="L11" s="3"/>
      <c r="M11" s="3"/>
      <c r="N11" s="3"/>
      <c r="AA11" s="3"/>
      <c r="AN11" s="3"/>
      <c r="AO11" s="3"/>
      <c r="AP11" s="3"/>
      <c r="AQ11" s="2">
        <v>7</v>
      </c>
      <c r="AR11" s="2">
        <v>12</v>
      </c>
      <c r="AS11" s="2">
        <v>8</v>
      </c>
      <c r="AT11" s="2"/>
      <c r="AU11" s="2"/>
      <c r="AV11" s="2">
        <f t="shared" si="1"/>
        <v>92</v>
      </c>
      <c r="AW11" s="2"/>
      <c r="AX11" s="5">
        <f>AV11/AU3</f>
        <v>4.5999999999999996</v>
      </c>
      <c r="AY11" s="5"/>
      <c r="AZ11" s="5"/>
    </row>
    <row r="12" spans="1:53" x14ac:dyDescent="0.25">
      <c r="A12" s="6" t="s">
        <v>72</v>
      </c>
      <c r="B12" s="6"/>
      <c r="C12" s="6"/>
      <c r="D12" s="6"/>
      <c r="E12" s="6"/>
      <c r="F12" s="6"/>
      <c r="G12" s="2" t="s">
        <v>73</v>
      </c>
      <c r="H12" s="7">
        <f>SUM(H5:H11)</f>
        <v>31.333333333333329</v>
      </c>
      <c r="I12" s="7"/>
      <c r="J12" s="7">
        <f>H12/35*100</f>
        <v>89.523809523809504</v>
      </c>
      <c r="K12" s="8"/>
      <c r="L12" s="3"/>
      <c r="M12" s="3"/>
      <c r="N12" s="3"/>
      <c r="AA12" s="3"/>
      <c r="AN12" s="3"/>
      <c r="AO12" s="3"/>
      <c r="AP12" s="3"/>
      <c r="AQ12" s="6" t="s">
        <v>72</v>
      </c>
      <c r="AR12" s="6"/>
      <c r="AS12" s="6"/>
      <c r="AT12" s="6"/>
      <c r="AU12" s="6"/>
      <c r="AV12" s="6"/>
      <c r="AW12" s="2" t="s">
        <v>73</v>
      </c>
      <c r="AX12" s="7">
        <f>SUM(AX5:AX11)</f>
        <v>31.65</v>
      </c>
      <c r="AY12" s="7"/>
      <c r="AZ12" s="7">
        <f>AX12/35*100</f>
        <v>90.428571428571431</v>
      </c>
      <c r="BA12" s="8"/>
    </row>
    <row r="13" spans="1:53" x14ac:dyDescent="0.25">
      <c r="A13" s="2">
        <v>8</v>
      </c>
      <c r="B13" s="2">
        <v>2</v>
      </c>
      <c r="C13" s="2">
        <v>7</v>
      </c>
      <c r="D13" s="2"/>
      <c r="E13" s="2"/>
      <c r="F13" s="2">
        <f t="shared" si="0"/>
        <v>38</v>
      </c>
      <c r="G13" s="2"/>
      <c r="H13" s="5">
        <f>F13/E3</f>
        <v>4.2222222222222223</v>
      </c>
      <c r="I13" s="5"/>
      <c r="J13" s="5"/>
      <c r="L13" s="3"/>
      <c r="M13" s="3"/>
      <c r="N13" s="3"/>
      <c r="AA13" s="3"/>
      <c r="AN13" s="3"/>
      <c r="AO13" s="3"/>
      <c r="AP13" s="3"/>
      <c r="AQ13" s="2">
        <v>8</v>
      </c>
      <c r="AR13" s="2">
        <v>8</v>
      </c>
      <c r="AS13" s="2">
        <v>12</v>
      </c>
      <c r="AT13" s="2"/>
      <c r="AU13" s="2"/>
      <c r="AV13" s="2">
        <f t="shared" si="1"/>
        <v>88</v>
      </c>
      <c r="AW13" s="2"/>
      <c r="AX13" s="5">
        <f>AV13/AU3</f>
        <v>4.4000000000000004</v>
      </c>
      <c r="AY13" s="5"/>
      <c r="AZ13" s="5"/>
    </row>
    <row r="14" spans="1:53" x14ac:dyDescent="0.25">
      <c r="A14" s="2">
        <v>9</v>
      </c>
      <c r="B14" s="2">
        <v>6</v>
      </c>
      <c r="C14" s="2">
        <v>3</v>
      </c>
      <c r="D14" s="2"/>
      <c r="E14" s="2"/>
      <c r="F14" s="2">
        <f t="shared" si="0"/>
        <v>42</v>
      </c>
      <c r="G14" s="2"/>
      <c r="H14" s="5">
        <f>F14/E3</f>
        <v>4.666666666666667</v>
      </c>
      <c r="I14" s="5"/>
      <c r="J14" s="5"/>
      <c r="L14" s="3"/>
      <c r="M14" s="3"/>
      <c r="N14" s="3"/>
      <c r="AA14" s="3"/>
      <c r="AN14" s="3"/>
      <c r="AO14" s="3"/>
      <c r="AP14" s="3"/>
      <c r="AQ14" s="2">
        <v>9</v>
      </c>
      <c r="AR14" s="2">
        <v>14</v>
      </c>
      <c r="AS14" s="2">
        <v>6</v>
      </c>
      <c r="AT14" s="2"/>
      <c r="AU14" s="2"/>
      <c r="AV14" s="2">
        <f t="shared" si="1"/>
        <v>94</v>
      </c>
      <c r="AW14" s="2"/>
      <c r="AX14" s="5">
        <f>AV14/AU3</f>
        <v>4.7</v>
      </c>
      <c r="AY14" s="5"/>
      <c r="AZ14" s="5"/>
    </row>
    <row r="15" spans="1:53" x14ac:dyDescent="0.25">
      <c r="A15" s="2">
        <v>10</v>
      </c>
      <c r="B15" s="2">
        <v>1</v>
      </c>
      <c r="C15" s="2">
        <v>8</v>
      </c>
      <c r="D15" s="2"/>
      <c r="E15" s="2"/>
      <c r="F15" s="2">
        <f t="shared" si="0"/>
        <v>37</v>
      </c>
      <c r="G15" s="2"/>
      <c r="H15" s="5">
        <f>F15/E3</f>
        <v>4.1111111111111107</v>
      </c>
      <c r="I15" s="5"/>
      <c r="J15" s="5"/>
      <c r="L15" s="3"/>
      <c r="M15" s="3"/>
      <c r="N15" s="3"/>
      <c r="AA15" s="3"/>
      <c r="AN15" s="3"/>
      <c r="AO15" s="3"/>
      <c r="AP15" s="3"/>
      <c r="AQ15" s="2">
        <v>10</v>
      </c>
      <c r="AR15" s="2">
        <v>12</v>
      </c>
      <c r="AS15" s="2">
        <v>8</v>
      </c>
      <c r="AT15" s="2"/>
      <c r="AU15" s="2"/>
      <c r="AV15" s="2">
        <f t="shared" si="1"/>
        <v>92</v>
      </c>
      <c r="AW15" s="2"/>
      <c r="AX15" s="5">
        <f>AV15/AU3</f>
        <v>4.5999999999999996</v>
      </c>
      <c r="AY15" s="5"/>
      <c r="AZ15" s="5"/>
    </row>
    <row r="16" spans="1:53" x14ac:dyDescent="0.25">
      <c r="A16" s="2">
        <v>11</v>
      </c>
      <c r="B16" s="2">
        <v>8</v>
      </c>
      <c r="C16" s="2">
        <v>1</v>
      </c>
      <c r="D16" s="2"/>
      <c r="E16" s="2"/>
      <c r="F16" s="2">
        <f t="shared" si="0"/>
        <v>44</v>
      </c>
      <c r="G16" s="2"/>
      <c r="H16" s="5">
        <f>F16/E3</f>
        <v>4.8888888888888893</v>
      </c>
      <c r="I16" s="5"/>
      <c r="J16" s="5"/>
      <c r="L16" s="3"/>
      <c r="M16" s="3"/>
      <c r="N16" s="3"/>
      <c r="AA16" s="3"/>
      <c r="AN16" s="3"/>
      <c r="AO16" s="3"/>
      <c r="AP16" s="3"/>
      <c r="AQ16" s="2">
        <v>11</v>
      </c>
      <c r="AR16" s="2">
        <v>2</v>
      </c>
      <c r="AS16" s="2">
        <v>18</v>
      </c>
      <c r="AT16" s="2"/>
      <c r="AU16" s="2"/>
      <c r="AV16" s="2">
        <f t="shared" si="1"/>
        <v>82</v>
      </c>
      <c r="AW16" s="2"/>
      <c r="AX16" s="5">
        <f>AV16/AU3</f>
        <v>4.0999999999999996</v>
      </c>
      <c r="AY16" s="5"/>
      <c r="AZ16" s="5"/>
    </row>
    <row r="17" spans="1:53" x14ac:dyDescent="0.25">
      <c r="A17" s="2">
        <v>12</v>
      </c>
      <c r="B17" s="2">
        <v>4</v>
      </c>
      <c r="C17" s="2">
        <v>5</v>
      </c>
      <c r="D17" s="2"/>
      <c r="E17" s="2"/>
      <c r="F17" s="2">
        <f t="shared" si="0"/>
        <v>40</v>
      </c>
      <c r="G17" s="2"/>
      <c r="H17" s="5">
        <f>F17/E3</f>
        <v>4.4444444444444446</v>
      </c>
      <c r="I17" s="5"/>
      <c r="J17" s="5"/>
      <c r="L17" s="3"/>
      <c r="M17" s="3"/>
      <c r="N17" s="3"/>
      <c r="AA17" s="3"/>
      <c r="AN17" s="3"/>
      <c r="AO17" s="3"/>
      <c r="AP17" s="3"/>
      <c r="AQ17" s="2">
        <v>12</v>
      </c>
      <c r="AR17" s="2">
        <v>12</v>
      </c>
      <c r="AS17" s="2">
        <v>8</v>
      </c>
      <c r="AT17" s="2"/>
      <c r="AU17" s="2"/>
      <c r="AV17" s="2">
        <f t="shared" si="1"/>
        <v>92</v>
      </c>
      <c r="AW17" s="2"/>
      <c r="AX17" s="5">
        <f>AV17/AU3</f>
        <v>4.5999999999999996</v>
      </c>
      <c r="AY17" s="5"/>
      <c r="AZ17" s="5"/>
    </row>
    <row r="18" spans="1:53" x14ac:dyDescent="0.25">
      <c r="A18" s="2">
        <v>13</v>
      </c>
      <c r="B18" s="2">
        <v>4</v>
      </c>
      <c r="C18" s="2">
        <v>5</v>
      </c>
      <c r="D18" s="2"/>
      <c r="E18" s="2"/>
      <c r="F18" s="2">
        <f t="shared" si="0"/>
        <v>40</v>
      </c>
      <c r="G18" s="2"/>
      <c r="H18" s="5">
        <f>F18/E3</f>
        <v>4.4444444444444446</v>
      </c>
      <c r="I18" s="5"/>
      <c r="J18" s="5"/>
      <c r="L18" s="3"/>
      <c r="M18" s="3"/>
      <c r="N18" s="3"/>
      <c r="AA18" s="3"/>
      <c r="AN18" s="3"/>
      <c r="AO18" s="3"/>
      <c r="AP18" s="3"/>
      <c r="AQ18" s="2">
        <v>13</v>
      </c>
      <c r="AR18" s="2">
        <v>8</v>
      </c>
      <c r="AS18" s="2">
        <v>12</v>
      </c>
      <c r="AT18" s="2"/>
      <c r="AU18" s="2"/>
      <c r="AV18" s="2">
        <f t="shared" si="1"/>
        <v>88</v>
      </c>
      <c r="AW18" s="2"/>
      <c r="AX18" s="5">
        <f>AV18/AU3</f>
        <v>4.4000000000000004</v>
      </c>
      <c r="AY18" s="5"/>
      <c r="AZ18" s="5"/>
    </row>
    <row r="19" spans="1:53" x14ac:dyDescent="0.25">
      <c r="A19" s="2">
        <v>14</v>
      </c>
      <c r="B19" s="2">
        <v>4</v>
      </c>
      <c r="C19" s="2">
        <v>5</v>
      </c>
      <c r="D19" s="2"/>
      <c r="E19" s="2"/>
      <c r="F19" s="2">
        <f t="shared" si="0"/>
        <v>40</v>
      </c>
      <c r="G19" s="2"/>
      <c r="H19" s="5">
        <f>F19/E3</f>
        <v>4.4444444444444446</v>
      </c>
      <c r="I19" s="5"/>
      <c r="J19" s="5"/>
      <c r="L19" s="3"/>
      <c r="M19" s="3"/>
      <c r="N19" s="3"/>
      <c r="AA19" s="3"/>
      <c r="AN19" s="3"/>
      <c r="AO19" s="3"/>
      <c r="AP19" s="3"/>
      <c r="AQ19" s="2">
        <v>14</v>
      </c>
      <c r="AR19" s="2">
        <v>12</v>
      </c>
      <c r="AS19" s="2">
        <v>8</v>
      </c>
      <c r="AT19" s="2"/>
      <c r="AU19" s="2"/>
      <c r="AV19" s="2">
        <f t="shared" si="1"/>
        <v>92</v>
      </c>
      <c r="AW19" s="2"/>
      <c r="AX19" s="5">
        <f>AV19/AU3</f>
        <v>4.5999999999999996</v>
      </c>
      <c r="AY19" s="5"/>
      <c r="AZ19" s="5"/>
    </row>
    <row r="20" spans="1:53" x14ac:dyDescent="0.25">
      <c r="A20" s="6" t="s">
        <v>72</v>
      </c>
      <c r="B20" s="6"/>
      <c r="C20" s="6"/>
      <c r="D20" s="6"/>
      <c r="E20" s="6"/>
      <c r="F20" s="6"/>
      <c r="G20" s="2" t="s">
        <v>73</v>
      </c>
      <c r="H20" s="7">
        <f>SUM(H13:H19)</f>
        <v>31.222222222222221</v>
      </c>
      <c r="I20" s="7"/>
      <c r="J20" s="7">
        <f>H20/35*100</f>
        <v>89.206349206349202</v>
      </c>
      <c r="K20" s="8"/>
      <c r="L20" s="3"/>
      <c r="M20" s="3"/>
      <c r="N20" s="3"/>
      <c r="AA20" s="3"/>
      <c r="AN20" s="3"/>
      <c r="AO20" s="3"/>
      <c r="AP20" s="3"/>
      <c r="AQ20" s="6" t="s">
        <v>72</v>
      </c>
      <c r="AR20" s="6"/>
      <c r="AS20" s="6"/>
      <c r="AT20" s="6"/>
      <c r="AU20" s="6"/>
      <c r="AV20" s="6"/>
      <c r="AW20" s="2" t="s">
        <v>73</v>
      </c>
      <c r="AX20" s="7">
        <f>SUM(AX13:AX19)</f>
        <v>31.4</v>
      </c>
      <c r="AY20" s="7"/>
      <c r="AZ20" s="7">
        <f>AX20/35*100</f>
        <v>89.714285714285708</v>
      </c>
      <c r="BA20" s="8"/>
    </row>
    <row r="21" spans="1:53" x14ac:dyDescent="0.25">
      <c r="A21" s="2">
        <v>15</v>
      </c>
      <c r="B21" s="2">
        <v>6</v>
      </c>
      <c r="C21" s="2">
        <v>3</v>
      </c>
      <c r="D21" s="2"/>
      <c r="E21" s="2"/>
      <c r="F21" s="2">
        <f t="shared" si="0"/>
        <v>42</v>
      </c>
      <c r="G21" s="2"/>
      <c r="H21" s="5">
        <f>F21/E3</f>
        <v>4.666666666666667</v>
      </c>
      <c r="I21" s="5"/>
      <c r="J21" s="5"/>
      <c r="L21" s="3"/>
      <c r="M21" s="3"/>
      <c r="N21" s="3"/>
      <c r="AA21" s="3"/>
      <c r="AN21" s="3"/>
      <c r="AO21" s="3"/>
      <c r="AP21" s="3"/>
      <c r="AQ21" s="2">
        <v>15</v>
      </c>
      <c r="AR21" s="2">
        <v>10</v>
      </c>
      <c r="AS21" s="2">
        <v>10</v>
      </c>
      <c r="AT21" s="2"/>
      <c r="AU21" s="2"/>
      <c r="AV21" s="2">
        <f t="shared" si="1"/>
        <v>90</v>
      </c>
      <c r="AW21" s="2"/>
      <c r="AX21" s="5">
        <f>AV21/AU3</f>
        <v>4.5</v>
      </c>
      <c r="AY21" s="5"/>
      <c r="AZ21" s="5"/>
    </row>
    <row r="22" spans="1:53" x14ac:dyDescent="0.25">
      <c r="A22" s="2">
        <v>16</v>
      </c>
      <c r="B22" s="2">
        <v>6</v>
      </c>
      <c r="C22" s="2">
        <v>3</v>
      </c>
      <c r="D22" s="2"/>
      <c r="E22" s="2"/>
      <c r="F22" s="2">
        <f t="shared" si="0"/>
        <v>42</v>
      </c>
      <c r="G22" s="2"/>
      <c r="H22" s="5">
        <f>F22/E3</f>
        <v>4.666666666666667</v>
      </c>
      <c r="I22" s="5"/>
      <c r="J22" s="5"/>
      <c r="L22" s="3"/>
      <c r="M22" s="3"/>
      <c r="N22" s="3"/>
      <c r="AA22" s="3"/>
      <c r="AN22" s="3"/>
      <c r="AO22" s="3"/>
      <c r="AP22" s="3"/>
      <c r="AQ22" s="2">
        <v>16</v>
      </c>
      <c r="AR22" s="2">
        <v>14</v>
      </c>
      <c r="AS22" s="2">
        <v>6</v>
      </c>
      <c r="AT22" s="2"/>
      <c r="AU22" s="2"/>
      <c r="AV22" s="2">
        <f t="shared" si="1"/>
        <v>94</v>
      </c>
      <c r="AW22" s="2"/>
      <c r="AX22" s="5">
        <f>AV22/AU3</f>
        <v>4.7</v>
      </c>
      <c r="AY22" s="5"/>
      <c r="AZ22" s="5"/>
    </row>
    <row r="23" spans="1:53" x14ac:dyDescent="0.25">
      <c r="A23" s="2">
        <v>17</v>
      </c>
      <c r="B23" s="2">
        <v>6</v>
      </c>
      <c r="C23" s="2">
        <v>3</v>
      </c>
      <c r="D23" s="2"/>
      <c r="E23" s="2"/>
      <c r="F23" s="2">
        <f t="shared" si="0"/>
        <v>42</v>
      </c>
      <c r="G23" s="2"/>
      <c r="H23" s="5">
        <f>F23/E3</f>
        <v>4.666666666666667</v>
      </c>
      <c r="I23" s="5"/>
      <c r="J23" s="5"/>
      <c r="L23" s="3"/>
      <c r="M23" s="3"/>
      <c r="N23" s="3"/>
      <c r="AA23" s="3"/>
      <c r="AN23" s="3"/>
      <c r="AO23" s="3"/>
      <c r="AP23" s="3"/>
      <c r="AQ23" s="2">
        <v>17</v>
      </c>
      <c r="AR23" s="2">
        <v>11</v>
      </c>
      <c r="AS23" s="2">
        <v>9</v>
      </c>
      <c r="AT23" s="2"/>
      <c r="AU23" s="2"/>
      <c r="AV23" s="2">
        <f t="shared" si="1"/>
        <v>91</v>
      </c>
      <c r="AW23" s="2"/>
      <c r="AX23" s="5">
        <f>AV23/AU3</f>
        <v>4.55</v>
      </c>
      <c r="AY23" s="5"/>
      <c r="AZ23" s="5"/>
    </row>
    <row r="24" spans="1:53" x14ac:dyDescent="0.25">
      <c r="A24" s="2">
        <v>18</v>
      </c>
      <c r="B24" s="2">
        <v>5</v>
      </c>
      <c r="C24" s="2">
        <v>4</v>
      </c>
      <c r="D24" s="2"/>
      <c r="E24" s="2"/>
      <c r="F24" s="2">
        <f t="shared" si="0"/>
        <v>41</v>
      </c>
      <c r="G24" s="2"/>
      <c r="H24" s="5">
        <f>F24/E3</f>
        <v>4.5555555555555554</v>
      </c>
      <c r="I24" s="5"/>
      <c r="J24" s="5"/>
      <c r="L24" s="3"/>
      <c r="M24" s="3"/>
      <c r="N24" s="3"/>
      <c r="AA24" s="3"/>
      <c r="AN24" s="3"/>
      <c r="AO24" s="3"/>
      <c r="AP24" s="3"/>
      <c r="AQ24" s="2">
        <v>18</v>
      </c>
      <c r="AR24" s="2">
        <v>17</v>
      </c>
      <c r="AS24" s="2">
        <v>3</v>
      </c>
      <c r="AT24" s="2"/>
      <c r="AU24" s="2"/>
      <c r="AV24" s="2">
        <f t="shared" si="1"/>
        <v>97</v>
      </c>
      <c r="AW24" s="2"/>
      <c r="AX24" s="5">
        <f>AV24/AU3</f>
        <v>4.8499999999999996</v>
      </c>
      <c r="AY24" s="5"/>
      <c r="AZ24" s="5"/>
    </row>
    <row r="25" spans="1:53" x14ac:dyDescent="0.25">
      <c r="A25" s="2" t="s">
        <v>72</v>
      </c>
      <c r="B25" s="2"/>
      <c r="C25" s="2"/>
      <c r="D25" s="2"/>
      <c r="E25" s="2"/>
      <c r="F25" s="2"/>
      <c r="G25" s="2" t="s">
        <v>73</v>
      </c>
      <c r="H25" s="5">
        <f>SUM(H21:H24)</f>
        <v>18.555555555555557</v>
      </c>
      <c r="I25" s="5"/>
      <c r="J25" s="5">
        <f>H25/20*100</f>
        <v>92.777777777777786</v>
      </c>
      <c r="L25" s="3"/>
      <c r="M25" s="3"/>
      <c r="N25" s="3"/>
      <c r="AA25" s="3"/>
      <c r="AN25" s="3"/>
      <c r="AO25" s="3"/>
      <c r="AP25" s="3"/>
      <c r="AQ25" s="2" t="s">
        <v>72</v>
      </c>
      <c r="AR25" s="2"/>
      <c r="AS25" s="2"/>
      <c r="AT25" s="2"/>
      <c r="AU25" s="2"/>
      <c r="AV25" s="2"/>
      <c r="AW25" s="2" t="s">
        <v>73</v>
      </c>
      <c r="AX25" s="5">
        <f>SUM(AX21:AX24)</f>
        <v>18.600000000000001</v>
      </c>
      <c r="AY25" s="5"/>
      <c r="AZ25" s="5">
        <f>AX25/20*100</f>
        <v>93</v>
      </c>
    </row>
    <row r="26" spans="1:53" x14ac:dyDescent="0.25">
      <c r="A26" s="3"/>
      <c r="B26" s="3"/>
      <c r="C26" s="3"/>
      <c r="D26" s="3"/>
      <c r="E26" s="3"/>
      <c r="F26" s="3"/>
      <c r="G26" s="9"/>
      <c r="H26" s="9"/>
      <c r="I26" s="9"/>
      <c r="J26" s="3"/>
      <c r="K26" s="3"/>
      <c r="L26" s="3"/>
      <c r="M26" s="3"/>
      <c r="N26" s="3"/>
      <c r="AA26" s="3"/>
      <c r="AN26" s="3"/>
      <c r="AO26" s="3"/>
      <c r="AP26" s="3"/>
      <c r="AQ26" s="3"/>
      <c r="AR26" s="3"/>
      <c r="AS26" s="3"/>
      <c r="AT26" s="3"/>
      <c r="AU26" s="9"/>
      <c r="AV26" s="9"/>
      <c r="AW26" s="9"/>
      <c r="AX26" s="3"/>
      <c r="AY26" s="3"/>
    </row>
    <row r="27" spans="1:53" x14ac:dyDescent="0.25">
      <c r="M27" s="3"/>
      <c r="N27" s="3"/>
      <c r="O27" s="3"/>
      <c r="P27" s="3"/>
      <c r="Q27" s="3"/>
      <c r="R27" s="3"/>
      <c r="S27" s="3"/>
      <c r="T27" s="3"/>
      <c r="U27" s="9"/>
      <c r="V27" s="9"/>
      <c r="W27" s="9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9"/>
      <c r="AI27" s="9"/>
      <c r="AJ27" s="9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9"/>
      <c r="AV27" s="9"/>
      <c r="AW27" s="9"/>
      <c r="AX27" s="3"/>
      <c r="AY27" s="3"/>
    </row>
    <row r="28" spans="1:53" ht="15.75" x14ac:dyDescent="0.25">
      <c r="A28" s="51" t="s">
        <v>82</v>
      </c>
      <c r="B28" s="51"/>
      <c r="C28" s="51"/>
      <c r="D28" s="51"/>
      <c r="E28" s="51"/>
      <c r="F28" s="51"/>
      <c r="G28" s="51"/>
      <c r="H28" s="51"/>
      <c r="I28" s="51"/>
      <c r="J28" s="9"/>
      <c r="K28" s="3"/>
      <c r="L28" s="3"/>
      <c r="M28" s="3"/>
      <c r="N28" s="3"/>
      <c r="O28" s="3"/>
      <c r="P28" s="3"/>
      <c r="Q28" s="3"/>
      <c r="R28" s="3"/>
      <c r="S28" s="3"/>
      <c r="T28" s="3"/>
      <c r="U28" s="9"/>
      <c r="V28" s="9"/>
      <c r="W28" s="9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9"/>
      <c r="AI28" s="9"/>
      <c r="AJ28" s="9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9"/>
      <c r="AV28" s="9"/>
      <c r="AW28" s="9"/>
      <c r="AX28" s="3"/>
      <c r="AY28" s="3"/>
    </row>
    <row r="29" spans="1:53" ht="15.75" x14ac:dyDescent="0.25">
      <c r="A29" s="48" t="s">
        <v>83</v>
      </c>
      <c r="B29" s="49"/>
      <c r="C29" s="49"/>
      <c r="D29" s="50"/>
      <c r="E29" s="48" t="s">
        <v>84</v>
      </c>
      <c r="F29" s="49"/>
      <c r="G29" s="49"/>
      <c r="H29" s="49"/>
      <c r="J29" s="3"/>
      <c r="K29" s="3"/>
      <c r="L29" s="3"/>
      <c r="M29" s="3"/>
      <c r="N29" s="3"/>
      <c r="O29" s="3"/>
      <c r="AA29" s="3"/>
      <c r="AB29" s="3"/>
      <c r="AC29" s="3"/>
      <c r="AD29" s="3"/>
      <c r="AE29" s="3"/>
      <c r="AF29" s="3"/>
      <c r="AG29" s="3"/>
      <c r="AH29" s="9"/>
      <c r="AI29" s="9"/>
      <c r="AJ29" s="9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9"/>
      <c r="AV29" s="9"/>
      <c r="AW29" s="9"/>
      <c r="AX29" s="3"/>
      <c r="AY29" s="3"/>
    </row>
    <row r="30" spans="1:53" ht="15.75" x14ac:dyDescent="0.25">
      <c r="A30" s="48" t="s">
        <v>85</v>
      </c>
      <c r="B30" s="49"/>
      <c r="C30" s="49"/>
      <c r="D30" s="50"/>
      <c r="E30" s="48" t="s">
        <v>86</v>
      </c>
      <c r="F30" s="49"/>
      <c r="G30" s="49"/>
      <c r="H30" s="49"/>
      <c r="J30" s="3"/>
      <c r="K30" s="3"/>
      <c r="L30" s="3"/>
      <c r="M30" s="3"/>
      <c r="N30" s="3"/>
      <c r="O30" s="3"/>
      <c r="AA30" s="3"/>
      <c r="AB30" s="3"/>
      <c r="AC30" s="3"/>
      <c r="AD30" s="3"/>
      <c r="AE30" s="3"/>
      <c r="AF30" s="3"/>
      <c r="AG30" s="3"/>
      <c r="AH30" s="9"/>
      <c r="AI30" s="9"/>
      <c r="AJ30" s="9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9"/>
      <c r="AV30" s="9"/>
      <c r="AW30" s="9"/>
      <c r="AX30" s="3"/>
      <c r="AY30" s="3"/>
    </row>
    <row r="31" spans="1:53" ht="15.75" x14ac:dyDescent="0.25">
      <c r="A31" s="48" t="s">
        <v>87</v>
      </c>
      <c r="B31" s="49"/>
      <c r="C31" s="49"/>
      <c r="D31" s="50"/>
      <c r="E31" s="48" t="s">
        <v>88</v>
      </c>
      <c r="F31" s="49"/>
      <c r="G31" s="49"/>
      <c r="H31" s="49"/>
      <c r="J31" s="9"/>
      <c r="K31" s="3"/>
      <c r="L31" s="3"/>
      <c r="M31" s="3"/>
      <c r="N31" s="3"/>
      <c r="O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3" ht="15.75" x14ac:dyDescent="0.25">
      <c r="A32" s="48" t="s">
        <v>89</v>
      </c>
      <c r="B32" s="49"/>
      <c r="C32" s="49"/>
      <c r="D32" s="50"/>
      <c r="E32" s="48" t="s">
        <v>90</v>
      </c>
      <c r="F32" s="49"/>
      <c r="G32" s="49"/>
      <c r="H32" s="49"/>
      <c r="J32" s="9"/>
      <c r="K32" s="3"/>
      <c r="L32" s="3"/>
      <c r="M32" s="3"/>
      <c r="N32" s="3"/>
      <c r="O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ht="15.75" x14ac:dyDescent="0.25">
      <c r="A33" s="48" t="s">
        <v>91</v>
      </c>
      <c r="B33" s="49"/>
      <c r="C33" s="49"/>
      <c r="D33" s="50"/>
      <c r="E33" s="48" t="s">
        <v>92</v>
      </c>
      <c r="F33" s="49"/>
      <c r="G33" s="49"/>
      <c r="H33" s="49"/>
      <c r="J33" s="9"/>
      <c r="K33" s="3"/>
      <c r="L33" s="3"/>
      <c r="M33" s="3"/>
      <c r="N33" s="3"/>
      <c r="O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3"/>
      <c r="B34" s="3"/>
      <c r="C34" s="3"/>
      <c r="D34" s="3"/>
      <c r="E34" s="3"/>
      <c r="F34" s="3"/>
      <c r="G34" s="3"/>
      <c r="H34" s="9"/>
      <c r="I34" s="9"/>
      <c r="J34" s="9"/>
      <c r="K34" s="3"/>
      <c r="L34" s="3"/>
      <c r="M34" s="3"/>
      <c r="N34" s="3"/>
      <c r="O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A35" s="3"/>
      <c r="B35" s="3"/>
      <c r="C35" s="3"/>
      <c r="D35" s="3"/>
      <c r="E35" s="3"/>
      <c r="F35" s="3"/>
      <c r="G35" s="3"/>
      <c r="H35" s="9"/>
      <c r="I35" s="9"/>
      <c r="J35" s="9"/>
      <c r="K35" s="3"/>
      <c r="L35" s="3"/>
      <c r="M35" s="3"/>
      <c r="N35" s="3"/>
      <c r="O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A36" s="3"/>
      <c r="B36" s="3"/>
      <c r="C36" s="3"/>
      <c r="D36" s="3"/>
      <c r="E36" s="3"/>
      <c r="F36" s="3"/>
      <c r="G36" s="3"/>
      <c r="H36" s="9"/>
      <c r="I36" s="9"/>
      <c r="J36" s="9"/>
      <c r="K36" s="3"/>
      <c r="L36" s="3"/>
      <c r="M36" s="3"/>
      <c r="N36" s="3"/>
      <c r="O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A37" s="3"/>
      <c r="B37" s="3"/>
      <c r="C37" s="3"/>
      <c r="D37" s="3"/>
      <c r="E37" s="3"/>
      <c r="F37" s="3"/>
      <c r="G37" s="3"/>
      <c r="H37" s="9"/>
      <c r="I37" s="9"/>
      <c r="J37" s="9"/>
      <c r="K37" s="3"/>
      <c r="L37" s="3"/>
      <c r="M37" s="3"/>
      <c r="N37" s="3"/>
      <c r="O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A38" s="19"/>
      <c r="B38" s="3"/>
      <c r="C38" s="3"/>
      <c r="D38" s="3"/>
      <c r="E38" s="19"/>
      <c r="F38" s="19"/>
      <c r="G38" s="3"/>
      <c r="H38" s="20"/>
      <c r="I38" s="20"/>
      <c r="J38" s="20"/>
      <c r="K38" s="19"/>
      <c r="L38" s="3"/>
      <c r="M38" s="3"/>
      <c r="N38" s="3"/>
      <c r="O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A39" s="3"/>
      <c r="B39" s="3"/>
      <c r="C39" s="3"/>
      <c r="D39" s="3"/>
      <c r="E39" s="3"/>
      <c r="F39" s="3"/>
      <c r="G39" s="3"/>
      <c r="H39" s="9"/>
      <c r="I39" s="9"/>
      <c r="J39" s="9"/>
      <c r="K39" s="3"/>
      <c r="L39" s="3"/>
      <c r="M39" s="3"/>
      <c r="N39" s="3"/>
      <c r="O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3"/>
      <c r="B40" s="3"/>
      <c r="C40" s="3"/>
      <c r="D40" s="3"/>
      <c r="E40" s="3"/>
      <c r="F40" s="3"/>
      <c r="G40" s="3"/>
      <c r="H40" s="9"/>
      <c r="I40" s="9"/>
      <c r="J40" s="9"/>
      <c r="K40" s="3"/>
      <c r="L40" s="3"/>
      <c r="M40" s="3"/>
      <c r="N40" s="3"/>
      <c r="O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A41" s="3"/>
      <c r="B41" s="3"/>
      <c r="C41" s="3"/>
      <c r="D41" s="3"/>
      <c r="E41" s="3"/>
      <c r="F41" s="3"/>
      <c r="G41" s="3"/>
      <c r="H41" s="9"/>
      <c r="I41" s="9"/>
      <c r="J41" s="9"/>
      <c r="K41" s="3"/>
      <c r="L41" s="3"/>
      <c r="M41" s="3"/>
      <c r="N41" s="3"/>
      <c r="O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3"/>
      <c r="B42" s="3"/>
      <c r="C42" s="3"/>
      <c r="D42" s="3"/>
      <c r="E42" s="3"/>
      <c r="F42" s="3"/>
      <c r="G42" s="3"/>
      <c r="H42" s="9"/>
      <c r="I42" s="9"/>
      <c r="J42" s="9"/>
      <c r="K42" s="3"/>
      <c r="L42" s="3"/>
      <c r="M42" s="3"/>
      <c r="N42" s="3"/>
      <c r="O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3"/>
      <c r="B43" s="3"/>
      <c r="C43" s="3"/>
      <c r="D43" s="3"/>
      <c r="E43" s="3"/>
      <c r="F43" s="3"/>
      <c r="G43" s="3"/>
      <c r="H43" s="9"/>
      <c r="I43" s="9"/>
      <c r="J43" s="9"/>
      <c r="K43" s="3"/>
      <c r="L43" s="3"/>
      <c r="M43" s="3"/>
      <c r="N43" s="3"/>
      <c r="O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x14ac:dyDescent="0.25">
      <c r="A44" s="3"/>
      <c r="B44" s="3"/>
      <c r="C44" s="3"/>
      <c r="D44" s="3"/>
      <c r="E44" s="3"/>
      <c r="F44" s="3"/>
      <c r="G44" s="3"/>
      <c r="H44" s="9"/>
      <c r="I44" s="9"/>
      <c r="J44" s="9"/>
      <c r="K44" s="3"/>
      <c r="L44" s="3"/>
      <c r="M44" s="3"/>
      <c r="N44" s="3"/>
      <c r="O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x14ac:dyDescent="0.25">
      <c r="A45" s="3"/>
      <c r="B45" s="3"/>
      <c r="C45" s="3"/>
      <c r="D45" s="3"/>
      <c r="E45" s="3"/>
      <c r="F45" s="3"/>
      <c r="G45" s="3"/>
      <c r="H45" s="9"/>
      <c r="I45" s="9"/>
      <c r="J45" s="9"/>
      <c r="K45" s="3"/>
      <c r="L45" s="3"/>
      <c r="M45" s="3"/>
      <c r="N45" s="3"/>
      <c r="O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x14ac:dyDescent="0.25">
      <c r="A46" s="19"/>
      <c r="B46" s="3"/>
      <c r="C46" s="3"/>
      <c r="D46" s="3"/>
      <c r="E46" s="19"/>
      <c r="F46" s="19"/>
      <c r="G46" s="3"/>
      <c r="H46" s="20"/>
      <c r="I46" s="20"/>
      <c r="J46" s="20"/>
      <c r="K46" s="19"/>
      <c r="L46" s="3"/>
      <c r="M46" s="3"/>
      <c r="N46" s="3"/>
      <c r="O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5">
      <c r="A47" s="3"/>
      <c r="B47" s="3"/>
      <c r="C47" s="3"/>
      <c r="D47" s="3"/>
      <c r="E47" s="3"/>
      <c r="F47" s="3"/>
      <c r="G47" s="3"/>
      <c r="H47" s="9"/>
      <c r="I47" s="9"/>
      <c r="J47" s="9"/>
      <c r="K47" s="3"/>
      <c r="L47" s="3"/>
      <c r="M47" s="3"/>
      <c r="N47" s="3"/>
      <c r="O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x14ac:dyDescent="0.25">
      <c r="A48" s="3"/>
      <c r="B48" s="3"/>
      <c r="C48" s="3"/>
      <c r="D48" s="3"/>
      <c r="E48" s="3"/>
      <c r="F48" s="3"/>
      <c r="G48" s="3"/>
      <c r="H48" s="9"/>
      <c r="I48" s="9"/>
      <c r="J48" s="9"/>
      <c r="K48" s="3"/>
      <c r="L48" s="3"/>
      <c r="M48" s="3"/>
      <c r="N48" s="3"/>
      <c r="O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x14ac:dyDescent="0.25">
      <c r="A49" s="3"/>
      <c r="B49" s="3"/>
      <c r="C49" s="3"/>
      <c r="D49" s="3"/>
      <c r="E49" s="3"/>
      <c r="F49" s="3"/>
      <c r="G49" s="3"/>
      <c r="H49" s="9"/>
      <c r="I49" s="9"/>
      <c r="J49" s="9"/>
      <c r="K49" s="3"/>
      <c r="L49" s="3"/>
      <c r="M49" s="3"/>
      <c r="N49" s="3"/>
      <c r="O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x14ac:dyDescent="0.25">
      <c r="A50" s="3"/>
      <c r="B50" s="3"/>
      <c r="C50" s="3"/>
      <c r="D50" s="3"/>
      <c r="E50" s="3"/>
      <c r="F50" s="3"/>
      <c r="G50" s="3"/>
      <c r="H50" s="9"/>
      <c r="I50" s="9"/>
      <c r="J50" s="9"/>
      <c r="K50" s="3"/>
      <c r="L50" s="3"/>
      <c r="M50" s="3"/>
      <c r="N50" s="3"/>
      <c r="O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x14ac:dyDescent="0.25">
      <c r="A51" s="3"/>
      <c r="B51" s="3"/>
      <c r="C51" s="3"/>
      <c r="D51" s="3"/>
      <c r="E51" s="3"/>
      <c r="F51" s="3"/>
      <c r="G51" s="3"/>
      <c r="H51" s="9"/>
      <c r="I51" s="9"/>
      <c r="J51" s="9"/>
      <c r="K51" s="3"/>
      <c r="L51" s="3"/>
      <c r="M51" s="3"/>
      <c r="N51" s="3"/>
      <c r="O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x14ac:dyDescent="0.25">
      <c r="A52" s="3"/>
      <c r="B52" s="3"/>
      <c r="C52" s="3"/>
      <c r="D52" s="3"/>
      <c r="E52" s="3"/>
      <c r="F52" s="3"/>
      <c r="G52" s="3"/>
      <c r="H52" s="9"/>
      <c r="I52" s="9"/>
      <c r="J52" s="9"/>
      <c r="K52" s="3"/>
      <c r="L52" s="3"/>
      <c r="M52" s="3"/>
      <c r="N52" s="3"/>
      <c r="O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x14ac:dyDescent="0.25">
      <c r="A53" s="3"/>
      <c r="B53" s="3"/>
      <c r="C53" s="3"/>
      <c r="D53" s="3"/>
      <c r="E53" s="3"/>
      <c r="F53" s="3"/>
      <c r="G53" s="3"/>
      <c r="H53" s="9"/>
      <c r="I53" s="9"/>
      <c r="J53" s="9"/>
      <c r="K53" s="3"/>
      <c r="L53" s="3"/>
      <c r="M53" s="3"/>
      <c r="N53" s="3"/>
      <c r="O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x14ac:dyDescent="0.25">
      <c r="A54" s="3"/>
      <c r="B54" s="3"/>
      <c r="C54" s="3"/>
      <c r="D54" s="3"/>
      <c r="E54" s="3"/>
      <c r="F54" s="3"/>
      <c r="G54" s="3"/>
      <c r="H54" s="9"/>
      <c r="I54" s="9"/>
      <c r="J54" s="9"/>
      <c r="K54" s="3"/>
      <c r="L54" s="3"/>
      <c r="M54" s="3"/>
      <c r="N54" s="3"/>
      <c r="O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x14ac:dyDescent="0.25">
      <c r="A55" s="3"/>
      <c r="B55" s="3"/>
      <c r="C55" s="3"/>
      <c r="D55" s="3"/>
      <c r="E55" s="3"/>
      <c r="F55" s="3"/>
      <c r="G55" s="3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9"/>
      <c r="W55" s="9"/>
      <c r="X55" s="9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x14ac:dyDescent="0.25">
      <c r="A56" s="3"/>
      <c r="B56" s="3"/>
      <c r="C56" s="3"/>
      <c r="D56" s="3"/>
      <c r="E56" s="3"/>
      <c r="F56" s="3"/>
      <c r="G56" s="3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x14ac:dyDescent="0.25">
      <c r="A57" s="3"/>
      <c r="B57" s="3"/>
      <c r="C57" s="3"/>
      <c r="D57" s="3"/>
      <c r="E57" s="3"/>
      <c r="F57" s="3"/>
      <c r="G57" s="3"/>
      <c r="H57" s="9"/>
      <c r="I57" s="9"/>
      <c r="J57" s="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x14ac:dyDescent="0.25">
      <c r="A58" s="3"/>
      <c r="B58" s="3"/>
      <c r="C58" s="3"/>
      <c r="D58" s="3"/>
      <c r="E58" s="3"/>
      <c r="F58" s="3"/>
      <c r="G58" s="3"/>
      <c r="H58" s="9"/>
      <c r="I58" s="9"/>
      <c r="J58" s="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x14ac:dyDescent="0.25">
      <c r="A59" s="3"/>
      <c r="B59" s="3"/>
      <c r="C59" s="3"/>
      <c r="D59" s="3"/>
      <c r="E59" s="3"/>
      <c r="F59" s="3"/>
      <c r="G59" s="3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x14ac:dyDescent="0.25">
      <c r="A60" s="3"/>
      <c r="B60" s="3"/>
      <c r="C60" s="3"/>
      <c r="D60" s="3"/>
      <c r="E60" s="3"/>
      <c r="F60" s="3"/>
      <c r="G60" s="3"/>
      <c r="H60" s="9"/>
      <c r="I60" s="9"/>
      <c r="J60" s="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x14ac:dyDescent="0.25">
      <c r="A61" s="3"/>
      <c r="B61" s="3"/>
      <c r="C61" s="3"/>
      <c r="D61" s="3"/>
      <c r="E61" s="3"/>
      <c r="F61" s="3"/>
      <c r="G61" s="3"/>
      <c r="H61" s="9"/>
      <c r="I61" s="9"/>
      <c r="J61" s="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x14ac:dyDescent="0.25">
      <c r="A62" s="3"/>
      <c r="B62" s="3"/>
      <c r="C62" s="3"/>
      <c r="D62" s="3"/>
      <c r="E62" s="3"/>
      <c r="F62" s="3"/>
      <c r="G62" s="3"/>
      <c r="H62" s="9"/>
      <c r="I62" s="9"/>
      <c r="J62" s="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5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</sheetData>
  <mergeCells count="12">
    <mergeCell ref="C1:H1"/>
    <mergeCell ref="A32:D32"/>
    <mergeCell ref="E32:H32"/>
    <mergeCell ref="A33:D33"/>
    <mergeCell ref="E33:H33"/>
    <mergeCell ref="A28:I28"/>
    <mergeCell ref="A29:D29"/>
    <mergeCell ref="E29:H29"/>
    <mergeCell ref="A30:D30"/>
    <mergeCell ref="E30:H30"/>
    <mergeCell ref="A31:D31"/>
    <mergeCell ref="E31:H31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zoomScale="90" zoomScaleNormal="90" workbookViewId="0">
      <selection activeCell="AE17" sqref="AE17"/>
    </sheetView>
  </sheetViews>
  <sheetFormatPr defaultRowHeight="15" x14ac:dyDescent="0.25"/>
  <sheetData>
    <row r="1" spans="1:40" ht="27" customHeight="1" x14ac:dyDescent="0.25">
      <c r="A1" s="3"/>
      <c r="B1" s="3"/>
      <c r="C1" s="54" t="s">
        <v>111</v>
      </c>
      <c r="D1" s="54"/>
      <c r="E1" s="54"/>
      <c r="F1" s="54"/>
      <c r="G1" s="54"/>
      <c r="H1" s="54"/>
      <c r="I1" s="3"/>
      <c r="J1" s="3"/>
      <c r="K1" s="3"/>
      <c r="L1" s="3"/>
      <c r="N1" s="3"/>
      <c r="O1" s="3"/>
      <c r="P1" s="3"/>
      <c r="Q1" s="54" t="s">
        <v>112</v>
      </c>
      <c r="R1" s="54"/>
      <c r="S1" s="54"/>
      <c r="T1" s="54"/>
      <c r="U1" s="54"/>
      <c r="V1" s="54"/>
      <c r="Z1" s="3"/>
      <c r="AL1" s="3"/>
      <c r="AM1" s="3"/>
      <c r="AN1" s="3"/>
    </row>
    <row r="2" spans="1:40" x14ac:dyDescent="0.25">
      <c r="A2" s="3"/>
      <c r="B2" s="3"/>
      <c r="C2" s="3"/>
      <c r="D2" s="3" t="s">
        <v>75</v>
      </c>
      <c r="E2" s="4">
        <v>16</v>
      </c>
      <c r="F2" s="3"/>
      <c r="G2" s="3"/>
      <c r="H2" s="3"/>
      <c r="I2" s="3"/>
      <c r="J2" s="3"/>
      <c r="L2" s="3"/>
      <c r="N2" s="3"/>
      <c r="O2" s="3"/>
      <c r="P2" s="3"/>
      <c r="Q2" s="3" t="s">
        <v>75</v>
      </c>
      <c r="R2" s="4">
        <v>13</v>
      </c>
      <c r="S2" s="3"/>
      <c r="T2" s="3"/>
      <c r="U2" s="3"/>
      <c r="V2" s="3"/>
      <c r="W2" s="3"/>
      <c r="Z2" s="3"/>
      <c r="AL2" s="3"/>
      <c r="AM2" s="3"/>
      <c r="AN2" s="3"/>
    </row>
    <row r="3" spans="1:40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N3" s="2" t="s">
        <v>66</v>
      </c>
      <c r="O3" s="2" t="s">
        <v>67</v>
      </c>
      <c r="P3" s="2" t="s">
        <v>68</v>
      </c>
      <c r="Q3" s="2" t="s">
        <v>69</v>
      </c>
      <c r="R3" s="2"/>
      <c r="S3" s="2" t="s">
        <v>70</v>
      </c>
      <c r="T3" s="2"/>
      <c r="U3" s="2" t="s">
        <v>71</v>
      </c>
      <c r="V3" s="2"/>
      <c r="W3" s="2" t="s">
        <v>74</v>
      </c>
      <c r="Z3" s="3"/>
      <c r="AL3" s="3"/>
      <c r="AM3" s="3"/>
      <c r="AN3" s="3"/>
    </row>
    <row r="4" spans="1:40" x14ac:dyDescent="0.25">
      <c r="A4" s="2">
        <v>1</v>
      </c>
      <c r="B4" s="2">
        <v>9</v>
      </c>
      <c r="C4" s="2">
        <v>7</v>
      </c>
      <c r="D4" s="2"/>
      <c r="E4" s="2"/>
      <c r="F4" s="2">
        <f>B4*5+C4*4+D4*3</f>
        <v>73</v>
      </c>
      <c r="G4" s="2"/>
      <c r="H4" s="5">
        <f>F4/E2</f>
        <v>4.5625</v>
      </c>
      <c r="I4" s="5"/>
      <c r="J4" s="5"/>
      <c r="L4" s="3"/>
      <c r="N4" s="2">
        <v>1</v>
      </c>
      <c r="O4" s="2">
        <v>6</v>
      </c>
      <c r="P4" s="2">
        <v>7</v>
      </c>
      <c r="Q4" s="2"/>
      <c r="R4" s="2"/>
      <c r="S4" s="2">
        <f t="shared" ref="S4:S10" si="0">O4*5+P4*4+Q4*3</f>
        <v>58</v>
      </c>
      <c r="T4" s="2"/>
      <c r="U4" s="5">
        <f>S4/R2</f>
        <v>4.4615384615384617</v>
      </c>
      <c r="V4" s="5"/>
      <c r="W4" s="5"/>
      <c r="Z4" s="3"/>
      <c r="AL4" s="3"/>
      <c r="AM4" s="3"/>
      <c r="AN4" s="3"/>
    </row>
    <row r="5" spans="1:40" x14ac:dyDescent="0.25">
      <c r="A5" s="2">
        <v>2</v>
      </c>
      <c r="B5" s="2">
        <v>6</v>
      </c>
      <c r="C5" s="2">
        <v>10</v>
      </c>
      <c r="D5" s="2"/>
      <c r="E5" s="2"/>
      <c r="F5" s="2">
        <f t="shared" ref="F5:F23" si="1">B5*5+C5*4+D5*3</f>
        <v>70</v>
      </c>
      <c r="G5" s="2"/>
      <c r="H5" s="5">
        <f>F5/E2</f>
        <v>4.375</v>
      </c>
      <c r="I5" s="5"/>
      <c r="J5" s="5"/>
      <c r="L5" s="3"/>
      <c r="N5" s="2">
        <v>2</v>
      </c>
      <c r="O5" s="2"/>
      <c r="P5" s="2">
        <v>13</v>
      </c>
      <c r="Q5" s="2"/>
      <c r="R5" s="2"/>
      <c r="S5" s="2">
        <f t="shared" si="0"/>
        <v>52</v>
      </c>
      <c r="T5" s="2"/>
      <c r="U5" s="5">
        <f>S5/R2</f>
        <v>4</v>
      </c>
      <c r="V5" s="5"/>
      <c r="W5" s="5"/>
      <c r="Z5" s="3"/>
      <c r="AL5" s="3"/>
      <c r="AM5" s="3"/>
      <c r="AN5" s="3"/>
    </row>
    <row r="6" spans="1:40" x14ac:dyDescent="0.25">
      <c r="A6" s="2">
        <v>3</v>
      </c>
      <c r="B6" s="2">
        <v>8</v>
      </c>
      <c r="C6" s="2">
        <v>8</v>
      </c>
      <c r="D6" s="2"/>
      <c r="E6" s="2"/>
      <c r="F6" s="2">
        <f t="shared" si="1"/>
        <v>72</v>
      </c>
      <c r="G6" s="2"/>
      <c r="H6" s="5">
        <f>F6/E2</f>
        <v>4.5</v>
      </c>
      <c r="I6" s="5"/>
      <c r="J6" s="5"/>
      <c r="L6" s="3"/>
      <c r="N6" s="2">
        <v>3</v>
      </c>
      <c r="O6" s="2"/>
      <c r="P6" s="2">
        <v>13</v>
      </c>
      <c r="Q6" s="2"/>
      <c r="R6" s="2"/>
      <c r="S6" s="2">
        <f t="shared" si="0"/>
        <v>52</v>
      </c>
      <c r="T6" s="2"/>
      <c r="U6" s="5">
        <f>S6/R2</f>
        <v>4</v>
      </c>
      <c r="V6" s="5"/>
      <c r="W6" s="5"/>
      <c r="Z6" s="3"/>
      <c r="AL6" s="3"/>
      <c r="AM6" s="3"/>
      <c r="AN6" s="3"/>
    </row>
    <row r="7" spans="1:40" x14ac:dyDescent="0.25">
      <c r="A7" s="2">
        <v>4</v>
      </c>
      <c r="B7" s="2">
        <v>5</v>
      </c>
      <c r="C7" s="2">
        <v>11</v>
      </c>
      <c r="D7" s="2"/>
      <c r="E7" s="2"/>
      <c r="F7" s="2">
        <f t="shared" si="1"/>
        <v>69</v>
      </c>
      <c r="G7" s="2"/>
      <c r="H7" s="5">
        <f>F7/E2</f>
        <v>4.3125</v>
      </c>
      <c r="I7" s="5"/>
      <c r="J7" s="5"/>
      <c r="L7" s="3"/>
      <c r="N7" s="2">
        <v>4</v>
      </c>
      <c r="O7" s="2">
        <v>9</v>
      </c>
      <c r="P7" s="2">
        <v>4</v>
      </c>
      <c r="Q7" s="2"/>
      <c r="R7" s="2"/>
      <c r="S7" s="2">
        <f t="shared" si="0"/>
        <v>61</v>
      </c>
      <c r="T7" s="2"/>
      <c r="U7" s="5">
        <f>S7/R2</f>
        <v>4.6923076923076925</v>
      </c>
      <c r="V7" s="5"/>
      <c r="W7" s="5"/>
      <c r="Z7" s="3"/>
      <c r="AL7" s="3"/>
      <c r="AM7" s="3"/>
      <c r="AN7" s="3"/>
    </row>
    <row r="8" spans="1:40" x14ac:dyDescent="0.25">
      <c r="A8" s="2">
        <v>5</v>
      </c>
      <c r="B8" s="2">
        <v>2</v>
      </c>
      <c r="C8" s="2">
        <v>14</v>
      </c>
      <c r="D8" s="2"/>
      <c r="E8" s="2"/>
      <c r="F8" s="2">
        <f t="shared" si="1"/>
        <v>66</v>
      </c>
      <c r="G8" s="2"/>
      <c r="H8" s="5">
        <f>F8/E2</f>
        <v>4.125</v>
      </c>
      <c r="I8" s="5"/>
      <c r="J8" s="5"/>
      <c r="L8" s="3"/>
      <c r="N8" s="2">
        <v>5</v>
      </c>
      <c r="O8" s="2">
        <v>10</v>
      </c>
      <c r="P8" s="2">
        <v>3</v>
      </c>
      <c r="Q8" s="2"/>
      <c r="R8" s="2"/>
      <c r="S8" s="2">
        <f t="shared" si="0"/>
        <v>62</v>
      </c>
      <c r="T8" s="2"/>
      <c r="U8" s="5">
        <f>S8/R2</f>
        <v>4.7692307692307692</v>
      </c>
      <c r="V8" s="5"/>
      <c r="W8" s="5"/>
      <c r="Z8" s="3"/>
      <c r="AL8" s="3"/>
      <c r="AM8" s="3"/>
      <c r="AN8" s="3"/>
    </row>
    <row r="9" spans="1:40" x14ac:dyDescent="0.25">
      <c r="A9" s="2">
        <v>6</v>
      </c>
      <c r="B9" s="2">
        <v>1</v>
      </c>
      <c r="C9" s="2">
        <v>15</v>
      </c>
      <c r="D9" s="2"/>
      <c r="E9" s="2"/>
      <c r="F9" s="2">
        <f t="shared" si="1"/>
        <v>65</v>
      </c>
      <c r="G9" s="2"/>
      <c r="H9" s="5">
        <f>F9/E2</f>
        <v>4.0625</v>
      </c>
      <c r="I9" s="5"/>
      <c r="J9" s="5"/>
      <c r="L9" s="3"/>
      <c r="N9" s="2">
        <v>6</v>
      </c>
      <c r="O9" s="2">
        <v>5</v>
      </c>
      <c r="P9" s="2">
        <v>8</v>
      </c>
      <c r="Q9" s="2"/>
      <c r="R9" s="2"/>
      <c r="S9" s="2">
        <f t="shared" si="0"/>
        <v>57</v>
      </c>
      <c r="T9" s="2"/>
      <c r="U9" s="5">
        <f>S9/R2</f>
        <v>4.384615384615385</v>
      </c>
      <c r="V9" s="5"/>
      <c r="W9" s="5"/>
      <c r="Z9" s="3"/>
      <c r="AL9" s="3"/>
      <c r="AM9" s="3"/>
      <c r="AN9" s="3"/>
    </row>
    <row r="10" spans="1:40" x14ac:dyDescent="0.25">
      <c r="A10" s="2">
        <v>7</v>
      </c>
      <c r="B10" s="2">
        <v>5</v>
      </c>
      <c r="C10" s="2">
        <v>11</v>
      </c>
      <c r="D10" s="2"/>
      <c r="E10" s="2"/>
      <c r="F10" s="2">
        <f t="shared" si="1"/>
        <v>69</v>
      </c>
      <c r="G10" s="2"/>
      <c r="H10" s="5">
        <f>F10/E2</f>
        <v>4.3125</v>
      </c>
      <c r="I10" s="5"/>
      <c r="J10" s="5"/>
      <c r="L10" s="3"/>
      <c r="N10" s="2">
        <v>7</v>
      </c>
      <c r="O10" s="2">
        <v>10</v>
      </c>
      <c r="P10" s="2">
        <v>3</v>
      </c>
      <c r="Q10" s="2"/>
      <c r="R10" s="2"/>
      <c r="S10" s="2">
        <f t="shared" si="0"/>
        <v>62</v>
      </c>
      <c r="T10" s="2"/>
      <c r="U10" s="5">
        <f>S10/R2</f>
        <v>4.7692307692307692</v>
      </c>
      <c r="V10" s="5"/>
      <c r="W10" s="5"/>
      <c r="Z10" s="3"/>
      <c r="AL10" s="3"/>
      <c r="AM10" s="3"/>
      <c r="AN10" s="3"/>
    </row>
    <row r="11" spans="1:40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30.25</v>
      </c>
      <c r="I11" s="7"/>
      <c r="J11" s="7">
        <f>H11/35*100</f>
        <v>86.428571428571431</v>
      </c>
      <c r="K11" s="8"/>
      <c r="L11" s="3"/>
      <c r="N11" s="6" t="s">
        <v>72</v>
      </c>
      <c r="O11" s="6"/>
      <c r="P11" s="6"/>
      <c r="Q11" s="6"/>
      <c r="R11" s="6"/>
      <c r="S11" s="6"/>
      <c r="T11" s="2" t="s">
        <v>73</v>
      </c>
      <c r="U11" s="7">
        <f>SUM(U4:U10)</f>
        <v>31.076923076923077</v>
      </c>
      <c r="V11" s="7"/>
      <c r="W11" s="7">
        <f>U11/35*100</f>
        <v>88.791208791208788</v>
      </c>
      <c r="X11" s="8"/>
      <c r="Z11" s="3"/>
      <c r="AL11" s="3"/>
      <c r="AM11" s="3"/>
      <c r="AN11" s="3"/>
    </row>
    <row r="12" spans="1:40" x14ac:dyDescent="0.25">
      <c r="A12" s="2">
        <v>8</v>
      </c>
      <c r="B12" s="2">
        <v>13</v>
      </c>
      <c r="C12" s="2">
        <v>3</v>
      </c>
      <c r="D12" s="2"/>
      <c r="E12" s="2"/>
      <c r="F12" s="2">
        <f t="shared" si="1"/>
        <v>77</v>
      </c>
      <c r="G12" s="2"/>
      <c r="H12" s="5">
        <f>F12/E2</f>
        <v>4.8125</v>
      </c>
      <c r="I12" s="5"/>
      <c r="J12" s="5"/>
      <c r="L12" s="3"/>
      <c r="N12" s="2">
        <v>8</v>
      </c>
      <c r="O12" s="2">
        <v>10</v>
      </c>
      <c r="P12" s="2">
        <v>3</v>
      </c>
      <c r="Q12" s="2"/>
      <c r="R12" s="2"/>
      <c r="S12" s="2">
        <f t="shared" ref="S12:S18" si="2">O12*5+P12*4+Q12*3</f>
        <v>62</v>
      </c>
      <c r="T12" s="2"/>
      <c r="U12" s="5">
        <f>S12/R2</f>
        <v>4.7692307692307692</v>
      </c>
      <c r="V12" s="5"/>
      <c r="W12" s="5"/>
      <c r="Z12" s="3"/>
      <c r="AL12" s="3"/>
      <c r="AM12" s="3"/>
      <c r="AN12" s="3"/>
    </row>
    <row r="13" spans="1:40" x14ac:dyDescent="0.25">
      <c r="A13" s="2">
        <v>9</v>
      </c>
      <c r="B13" s="2">
        <v>9</v>
      </c>
      <c r="C13" s="2">
        <v>7</v>
      </c>
      <c r="D13" s="2"/>
      <c r="E13" s="2"/>
      <c r="F13" s="2">
        <f t="shared" si="1"/>
        <v>73</v>
      </c>
      <c r="G13" s="2"/>
      <c r="H13" s="5">
        <f>F13/E2</f>
        <v>4.5625</v>
      </c>
      <c r="I13" s="5"/>
      <c r="J13" s="5"/>
      <c r="L13" s="3"/>
      <c r="N13" s="2">
        <v>9</v>
      </c>
      <c r="O13" s="2">
        <v>7</v>
      </c>
      <c r="P13" s="2">
        <v>6</v>
      </c>
      <c r="Q13" s="2"/>
      <c r="R13" s="2"/>
      <c r="S13" s="2">
        <f t="shared" si="2"/>
        <v>59</v>
      </c>
      <c r="T13" s="2"/>
      <c r="U13" s="5">
        <f>S13/R2</f>
        <v>4.5384615384615383</v>
      </c>
      <c r="V13" s="5"/>
      <c r="W13" s="5"/>
      <c r="Z13" s="3"/>
      <c r="AL13" s="3"/>
      <c r="AM13" s="3"/>
      <c r="AN13" s="3"/>
    </row>
    <row r="14" spans="1:40" x14ac:dyDescent="0.25">
      <c r="A14" s="2">
        <v>10</v>
      </c>
      <c r="B14" s="2">
        <v>13</v>
      </c>
      <c r="C14" s="2">
        <v>3</v>
      </c>
      <c r="D14" s="2"/>
      <c r="E14" s="2"/>
      <c r="F14" s="2">
        <f t="shared" si="1"/>
        <v>77</v>
      </c>
      <c r="G14" s="2"/>
      <c r="H14" s="5">
        <f>F14/E2</f>
        <v>4.8125</v>
      </c>
      <c r="I14" s="5"/>
      <c r="J14" s="5"/>
      <c r="L14" s="3"/>
      <c r="N14" s="2">
        <v>10</v>
      </c>
      <c r="O14" s="2">
        <v>10</v>
      </c>
      <c r="P14" s="2">
        <v>3</v>
      </c>
      <c r="Q14" s="2"/>
      <c r="R14" s="2"/>
      <c r="S14" s="2">
        <f t="shared" si="2"/>
        <v>62</v>
      </c>
      <c r="T14" s="2"/>
      <c r="U14" s="5">
        <f>S14/R2</f>
        <v>4.7692307692307692</v>
      </c>
      <c r="V14" s="5"/>
      <c r="W14" s="5"/>
      <c r="Z14" s="3"/>
      <c r="AL14" s="3"/>
      <c r="AM14" s="3"/>
      <c r="AN14" s="3"/>
    </row>
    <row r="15" spans="1:40" x14ac:dyDescent="0.25">
      <c r="A15" s="2">
        <v>11</v>
      </c>
      <c r="B15" s="2">
        <v>6</v>
      </c>
      <c r="C15" s="2">
        <v>10</v>
      </c>
      <c r="D15" s="2"/>
      <c r="E15" s="2"/>
      <c r="F15" s="2">
        <f t="shared" si="1"/>
        <v>70</v>
      </c>
      <c r="G15" s="2"/>
      <c r="H15" s="5">
        <f>F15/E2</f>
        <v>4.375</v>
      </c>
      <c r="I15" s="5"/>
      <c r="J15" s="5"/>
      <c r="L15" s="3"/>
      <c r="N15" s="2">
        <v>11</v>
      </c>
      <c r="O15" s="2">
        <v>10</v>
      </c>
      <c r="P15" s="2">
        <v>3</v>
      </c>
      <c r="Q15" s="2"/>
      <c r="R15" s="2"/>
      <c r="S15" s="2">
        <f t="shared" si="2"/>
        <v>62</v>
      </c>
      <c r="T15" s="2"/>
      <c r="U15" s="5">
        <f>S15/R2</f>
        <v>4.7692307692307692</v>
      </c>
      <c r="V15" s="5"/>
      <c r="W15" s="5"/>
      <c r="Z15" s="3"/>
      <c r="AL15" s="3"/>
      <c r="AM15" s="3"/>
      <c r="AN15" s="3"/>
    </row>
    <row r="16" spans="1:40" x14ac:dyDescent="0.25">
      <c r="A16" s="2">
        <v>12</v>
      </c>
      <c r="B16" s="2">
        <v>0</v>
      </c>
      <c r="C16" s="2">
        <v>16</v>
      </c>
      <c r="D16" s="2"/>
      <c r="E16" s="2"/>
      <c r="F16" s="2">
        <f t="shared" si="1"/>
        <v>64</v>
      </c>
      <c r="G16" s="2"/>
      <c r="H16" s="5">
        <f>F16/E2</f>
        <v>4</v>
      </c>
      <c r="I16" s="5"/>
      <c r="J16" s="5"/>
      <c r="L16" s="3"/>
      <c r="N16" s="2">
        <v>12</v>
      </c>
      <c r="O16" s="2">
        <v>8</v>
      </c>
      <c r="P16" s="2">
        <v>5</v>
      </c>
      <c r="Q16" s="2"/>
      <c r="R16" s="2"/>
      <c r="S16" s="2">
        <f t="shared" si="2"/>
        <v>60</v>
      </c>
      <c r="T16" s="2"/>
      <c r="U16" s="5">
        <f>S16/R2</f>
        <v>4.615384615384615</v>
      </c>
      <c r="V16" s="5"/>
      <c r="W16" s="5"/>
      <c r="Z16" s="3"/>
      <c r="AL16" s="3"/>
      <c r="AM16" s="3"/>
      <c r="AN16" s="3"/>
    </row>
    <row r="17" spans="1:40" x14ac:dyDescent="0.25">
      <c r="A17" s="2">
        <v>13</v>
      </c>
      <c r="B17" s="2">
        <v>10</v>
      </c>
      <c r="C17" s="2">
        <v>6</v>
      </c>
      <c r="D17" s="2"/>
      <c r="E17" s="2"/>
      <c r="F17" s="2">
        <f t="shared" si="1"/>
        <v>74</v>
      </c>
      <c r="G17" s="2"/>
      <c r="H17" s="5">
        <f>F17/E2</f>
        <v>4.625</v>
      </c>
      <c r="I17" s="5"/>
      <c r="J17" s="5"/>
      <c r="L17" s="3"/>
      <c r="N17" s="2">
        <v>13</v>
      </c>
      <c r="O17" s="2">
        <v>5</v>
      </c>
      <c r="P17" s="2">
        <v>8</v>
      </c>
      <c r="Q17" s="2"/>
      <c r="R17" s="2"/>
      <c r="S17" s="2">
        <f t="shared" si="2"/>
        <v>57</v>
      </c>
      <c r="T17" s="2"/>
      <c r="U17" s="5">
        <f>S17/R2</f>
        <v>4.384615384615385</v>
      </c>
      <c r="V17" s="5"/>
      <c r="W17" s="5"/>
      <c r="Z17" s="3"/>
      <c r="AL17" s="3"/>
      <c r="AM17" s="3"/>
      <c r="AN17" s="3"/>
    </row>
    <row r="18" spans="1:40" x14ac:dyDescent="0.25">
      <c r="A18" s="2">
        <v>14</v>
      </c>
      <c r="B18" s="2">
        <v>3</v>
      </c>
      <c r="C18" s="2">
        <v>13</v>
      </c>
      <c r="D18" s="2"/>
      <c r="E18" s="2"/>
      <c r="F18" s="2">
        <f t="shared" si="1"/>
        <v>67</v>
      </c>
      <c r="G18" s="2"/>
      <c r="H18" s="5">
        <f>F18/E2</f>
        <v>4.1875</v>
      </c>
      <c r="I18" s="5"/>
      <c r="J18" s="5"/>
      <c r="L18" s="3"/>
      <c r="N18" s="2">
        <v>14</v>
      </c>
      <c r="O18" s="2">
        <v>4</v>
      </c>
      <c r="P18" s="2">
        <v>9</v>
      </c>
      <c r="Q18" s="2"/>
      <c r="R18" s="2"/>
      <c r="S18" s="2">
        <f t="shared" si="2"/>
        <v>56</v>
      </c>
      <c r="T18" s="2"/>
      <c r="U18" s="5">
        <f>S18/R2</f>
        <v>4.3076923076923075</v>
      </c>
      <c r="V18" s="5"/>
      <c r="W18" s="5"/>
      <c r="Z18" s="3"/>
      <c r="AL18" s="3"/>
      <c r="AM18" s="3"/>
      <c r="AN18" s="3"/>
    </row>
    <row r="19" spans="1:40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31.375</v>
      </c>
      <c r="I19" s="7"/>
      <c r="J19" s="7">
        <f>H19/35*100</f>
        <v>89.642857142857153</v>
      </c>
      <c r="K19" s="8"/>
      <c r="L19" s="3"/>
      <c r="N19" s="6" t="s">
        <v>72</v>
      </c>
      <c r="O19" s="6"/>
      <c r="P19" s="6"/>
      <c r="Q19" s="6"/>
      <c r="R19" s="6"/>
      <c r="S19" s="6"/>
      <c r="T19" s="2" t="s">
        <v>73</v>
      </c>
      <c r="U19" s="7">
        <f>SUM(U12:U18)</f>
        <v>32.153846153846153</v>
      </c>
      <c r="V19" s="7"/>
      <c r="W19" s="7">
        <f>U19/35*100</f>
        <v>91.868131868131869</v>
      </c>
      <c r="X19" s="8"/>
      <c r="Z19" s="3"/>
      <c r="AL19" s="3"/>
      <c r="AM19" s="3"/>
      <c r="AN19" s="3"/>
    </row>
    <row r="20" spans="1:40" x14ac:dyDescent="0.25">
      <c r="A20" s="2">
        <v>15</v>
      </c>
      <c r="B20" s="2">
        <v>16</v>
      </c>
      <c r="C20" s="2"/>
      <c r="D20" s="2"/>
      <c r="E20" s="2"/>
      <c r="F20" s="2">
        <f t="shared" si="1"/>
        <v>80</v>
      </c>
      <c r="G20" s="2"/>
      <c r="H20" s="5">
        <f>F20/E2</f>
        <v>5</v>
      </c>
      <c r="I20" s="5"/>
      <c r="J20" s="5"/>
      <c r="L20" s="3"/>
      <c r="N20" s="2">
        <v>15</v>
      </c>
      <c r="O20" s="2">
        <v>5</v>
      </c>
      <c r="P20" s="2">
        <v>8</v>
      </c>
      <c r="Q20" s="2"/>
      <c r="R20" s="2"/>
      <c r="S20" s="2">
        <f>O20*5+P20*4+Q20*3</f>
        <v>57</v>
      </c>
      <c r="T20" s="2"/>
      <c r="U20" s="5">
        <f>S20/R2</f>
        <v>4.384615384615385</v>
      </c>
      <c r="V20" s="5"/>
      <c r="W20" s="5"/>
      <c r="Z20" s="3"/>
      <c r="AL20" s="3"/>
      <c r="AM20" s="3"/>
      <c r="AN20" s="3"/>
    </row>
    <row r="21" spans="1:40" x14ac:dyDescent="0.25">
      <c r="A21" s="2">
        <v>16</v>
      </c>
      <c r="B21" s="2">
        <v>15</v>
      </c>
      <c r="C21" s="2">
        <v>1</v>
      </c>
      <c r="D21" s="2"/>
      <c r="E21" s="2"/>
      <c r="F21" s="2">
        <f t="shared" si="1"/>
        <v>79</v>
      </c>
      <c r="G21" s="2"/>
      <c r="H21" s="5">
        <f>F21/E2</f>
        <v>4.9375</v>
      </c>
      <c r="I21" s="5"/>
      <c r="J21" s="5"/>
      <c r="L21" s="3"/>
      <c r="N21" s="2">
        <v>16</v>
      </c>
      <c r="O21" s="2">
        <v>10</v>
      </c>
      <c r="P21" s="2">
        <v>3</v>
      </c>
      <c r="Q21" s="2"/>
      <c r="R21" s="2"/>
      <c r="S21" s="2">
        <f>O21*5+P21*4+Q21*3</f>
        <v>62</v>
      </c>
      <c r="T21" s="2"/>
      <c r="U21" s="5">
        <f>S21/R2</f>
        <v>4.7692307692307692</v>
      </c>
      <c r="V21" s="5"/>
      <c r="W21" s="5"/>
      <c r="Z21" s="3"/>
      <c r="AL21" s="3"/>
      <c r="AM21" s="3"/>
      <c r="AN21" s="3"/>
    </row>
    <row r="22" spans="1:40" x14ac:dyDescent="0.25">
      <c r="A22" s="2">
        <v>17</v>
      </c>
      <c r="B22" s="2">
        <v>15</v>
      </c>
      <c r="C22" s="2">
        <v>1</v>
      </c>
      <c r="D22" s="2"/>
      <c r="E22" s="2"/>
      <c r="F22" s="2">
        <f t="shared" si="1"/>
        <v>79</v>
      </c>
      <c r="G22" s="2"/>
      <c r="H22" s="5">
        <f>F22/E2</f>
        <v>4.9375</v>
      </c>
      <c r="I22" s="5"/>
      <c r="J22" s="5"/>
      <c r="L22" s="3"/>
      <c r="N22" s="2">
        <v>17</v>
      </c>
      <c r="O22" s="2">
        <v>7</v>
      </c>
      <c r="P22" s="2">
        <v>6</v>
      </c>
      <c r="Q22" s="2"/>
      <c r="R22" s="2"/>
      <c r="S22" s="2">
        <f>O22*5+P22*4+Q22*3</f>
        <v>59</v>
      </c>
      <c r="T22" s="2"/>
      <c r="U22" s="5">
        <f>S22/R2</f>
        <v>4.5384615384615383</v>
      </c>
      <c r="V22" s="5"/>
      <c r="W22" s="5"/>
      <c r="Z22" s="3"/>
      <c r="AL22" s="3"/>
      <c r="AM22" s="3"/>
      <c r="AN22" s="3"/>
    </row>
    <row r="23" spans="1:40" x14ac:dyDescent="0.25">
      <c r="A23" s="2">
        <v>18</v>
      </c>
      <c r="B23" s="2">
        <v>16</v>
      </c>
      <c r="C23" s="2"/>
      <c r="D23" s="2"/>
      <c r="E23" s="2"/>
      <c r="F23" s="2">
        <f t="shared" si="1"/>
        <v>80</v>
      </c>
      <c r="G23" s="2"/>
      <c r="H23" s="5">
        <f>F23/E2</f>
        <v>5</v>
      </c>
      <c r="I23" s="5"/>
      <c r="J23" s="5"/>
      <c r="L23" s="3"/>
      <c r="N23" s="2">
        <v>18</v>
      </c>
      <c r="O23" s="2">
        <v>12</v>
      </c>
      <c r="P23" s="2">
        <v>1</v>
      </c>
      <c r="Q23" s="2"/>
      <c r="R23" s="2"/>
      <c r="S23" s="2">
        <f>O23*5+P23*4+Q23*3</f>
        <v>64</v>
      </c>
      <c r="T23" s="2"/>
      <c r="U23" s="5">
        <f>S23/R2</f>
        <v>4.9230769230769234</v>
      </c>
      <c r="V23" s="5"/>
      <c r="W23" s="5"/>
      <c r="Z23" s="3"/>
      <c r="AL23" s="3"/>
      <c r="AM23" s="3"/>
      <c r="AN23" s="3"/>
    </row>
    <row r="24" spans="1:40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19.875</v>
      </c>
      <c r="I24" s="5"/>
      <c r="J24" s="5">
        <f>H24/20*100</f>
        <v>99.375</v>
      </c>
      <c r="L24" s="3"/>
      <c r="N24" s="2" t="s">
        <v>72</v>
      </c>
      <c r="O24" s="2"/>
      <c r="P24" s="2"/>
      <c r="Q24" s="2"/>
      <c r="R24" s="2"/>
      <c r="S24" s="2"/>
      <c r="T24" s="2" t="s">
        <v>73</v>
      </c>
      <c r="U24" s="5">
        <f>SUM(U20:U23)</f>
        <v>18.615384615384613</v>
      </c>
      <c r="V24" s="5"/>
      <c r="W24" s="5">
        <f>U24/20*100</f>
        <v>93.076923076923066</v>
      </c>
      <c r="Z24" s="3"/>
      <c r="AL24" s="3"/>
      <c r="AM24" s="3"/>
      <c r="AN24" s="3"/>
    </row>
    <row r="25" spans="1:40" x14ac:dyDescent="0.25">
      <c r="A25" s="3"/>
      <c r="B25" s="3"/>
      <c r="C25" s="3"/>
      <c r="D25" s="3"/>
      <c r="E25" s="3"/>
      <c r="F25" s="3"/>
      <c r="G25" s="3"/>
      <c r="H25" s="9"/>
      <c r="I25" s="9"/>
      <c r="J25" s="9"/>
      <c r="K25" s="3"/>
      <c r="L25" s="3"/>
      <c r="Z25" s="3"/>
      <c r="AA25" s="3"/>
      <c r="AB25" s="3"/>
      <c r="AC25" s="3"/>
      <c r="AD25" s="3"/>
      <c r="AE25" s="3"/>
      <c r="AF25" s="3"/>
      <c r="AG25" s="3"/>
      <c r="AH25" s="9"/>
      <c r="AI25" s="9"/>
      <c r="AJ25" s="9"/>
      <c r="AK25" s="3"/>
      <c r="AL25" s="3"/>
      <c r="AM25" s="3"/>
      <c r="AN25" s="3"/>
    </row>
    <row r="26" spans="1:40" x14ac:dyDescent="0.25">
      <c r="A26" s="3"/>
      <c r="B26" s="3"/>
      <c r="C26" s="3"/>
      <c r="D26" s="3"/>
      <c r="E26" s="3"/>
      <c r="F26" s="3"/>
      <c r="G26" s="3"/>
      <c r="H26" s="9"/>
      <c r="I26" s="9"/>
      <c r="J26" s="9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  <c r="V26" s="9"/>
      <c r="W26" s="9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9"/>
      <c r="AI26" s="9"/>
      <c r="AJ26" s="9"/>
      <c r="AK26" s="3"/>
      <c r="AL26" s="3"/>
      <c r="AM26" s="3"/>
      <c r="AN26" s="3"/>
    </row>
    <row r="27" spans="1:40" x14ac:dyDescent="0.25">
      <c r="A27" s="3"/>
      <c r="B27" s="3"/>
      <c r="C27" s="54" t="s">
        <v>113</v>
      </c>
      <c r="D27" s="54"/>
      <c r="E27" s="54"/>
      <c r="F27" s="54"/>
      <c r="G27" s="54"/>
      <c r="H27" s="54"/>
      <c r="I27" s="9"/>
      <c r="J27" s="9"/>
      <c r="K27" s="3"/>
      <c r="L27" s="3"/>
      <c r="M27" s="3"/>
      <c r="N27" s="3"/>
      <c r="O27" s="3"/>
      <c r="P27" s="3"/>
      <c r="Q27" s="3"/>
      <c r="R27" s="3"/>
      <c r="S27" s="3"/>
      <c r="T27" s="3"/>
      <c r="U27" s="9"/>
      <c r="V27" s="9"/>
      <c r="W27" s="9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9"/>
      <c r="AI27" s="9"/>
      <c r="AJ27" s="9"/>
      <c r="AK27" s="3"/>
      <c r="AL27" s="3"/>
      <c r="AM27" s="3"/>
      <c r="AN27" s="3"/>
    </row>
    <row r="28" spans="1:4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Z28" s="3"/>
      <c r="AA28" s="3"/>
      <c r="AB28" s="3"/>
      <c r="AC28" s="3"/>
      <c r="AD28" s="3"/>
      <c r="AE28" s="3"/>
      <c r="AF28" s="3"/>
      <c r="AG28" s="3"/>
      <c r="AH28" s="9"/>
      <c r="AI28" s="9"/>
      <c r="AJ28" s="9"/>
      <c r="AK28" s="3"/>
      <c r="AL28" s="3"/>
      <c r="AM28" s="3"/>
      <c r="AN28" s="3"/>
    </row>
    <row r="29" spans="1:40" x14ac:dyDescent="0.25">
      <c r="A29" s="3"/>
      <c r="B29" s="3"/>
      <c r="C29" s="3"/>
      <c r="D29" s="3" t="s">
        <v>75</v>
      </c>
      <c r="E29" s="4">
        <v>17</v>
      </c>
      <c r="F29" s="3"/>
      <c r="G29" s="3"/>
      <c r="H29" s="3"/>
      <c r="I29" s="3"/>
      <c r="J29" s="3"/>
      <c r="L29" s="3"/>
      <c r="M29" s="3"/>
      <c r="Z29" s="3"/>
      <c r="AA29" s="3"/>
      <c r="AB29" s="3"/>
      <c r="AC29" s="3"/>
      <c r="AD29" s="3"/>
      <c r="AE29" s="3"/>
      <c r="AF29" s="3"/>
      <c r="AG29" s="3"/>
      <c r="AH29" s="9"/>
      <c r="AI29" s="9"/>
      <c r="AJ29" s="9"/>
      <c r="AK29" s="3"/>
      <c r="AL29" s="3"/>
      <c r="AM29" s="3"/>
      <c r="AN29" s="3"/>
    </row>
    <row r="30" spans="1:40" ht="15.75" x14ac:dyDescent="0.25">
      <c r="A30" s="2" t="s">
        <v>66</v>
      </c>
      <c r="B30" s="2" t="s">
        <v>67</v>
      </c>
      <c r="C30" s="2" t="s">
        <v>68</v>
      </c>
      <c r="D30" s="2" t="s">
        <v>69</v>
      </c>
      <c r="E30" s="2"/>
      <c r="F30" s="2" t="s">
        <v>70</v>
      </c>
      <c r="G30" s="2"/>
      <c r="H30" s="2" t="s">
        <v>71</v>
      </c>
      <c r="I30" s="2"/>
      <c r="J30" s="2" t="s">
        <v>74</v>
      </c>
      <c r="L30" s="3"/>
      <c r="M30" s="3"/>
      <c r="N30" s="51" t="s">
        <v>82</v>
      </c>
      <c r="O30" s="51"/>
      <c r="P30" s="51"/>
      <c r="Q30" s="51"/>
      <c r="R30" s="51"/>
      <c r="S30" s="51"/>
      <c r="T30" s="51"/>
      <c r="U30" s="51"/>
      <c r="V30" s="51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5.75" x14ac:dyDescent="0.25">
      <c r="A31" s="2">
        <v>1</v>
      </c>
      <c r="B31" s="2">
        <v>13</v>
      </c>
      <c r="C31" s="2">
        <v>4</v>
      </c>
      <c r="D31" s="2"/>
      <c r="E31" s="2"/>
      <c r="F31" s="2">
        <f t="shared" ref="F31:F37" si="3">B31*5+C31*4+D31*3</f>
        <v>81</v>
      </c>
      <c r="G31" s="2"/>
      <c r="H31" s="5">
        <f>F31/E29</f>
        <v>4.7647058823529411</v>
      </c>
      <c r="I31" s="5"/>
      <c r="J31" s="5"/>
      <c r="L31" s="3"/>
      <c r="M31" s="3"/>
      <c r="N31" s="48" t="s">
        <v>83</v>
      </c>
      <c r="O31" s="49"/>
      <c r="P31" s="49"/>
      <c r="Q31" s="50"/>
      <c r="R31" s="48" t="s">
        <v>84</v>
      </c>
      <c r="S31" s="49"/>
      <c r="T31" s="49"/>
      <c r="U31" s="49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5.75" x14ac:dyDescent="0.25">
      <c r="A32" s="2">
        <v>2</v>
      </c>
      <c r="B32" s="2">
        <v>8</v>
      </c>
      <c r="C32" s="2">
        <v>9</v>
      </c>
      <c r="D32" s="2"/>
      <c r="E32" s="2"/>
      <c r="F32" s="2">
        <f t="shared" si="3"/>
        <v>76</v>
      </c>
      <c r="G32" s="2"/>
      <c r="H32" s="5">
        <f>F32/E29</f>
        <v>4.4705882352941178</v>
      </c>
      <c r="I32" s="5"/>
      <c r="J32" s="5"/>
      <c r="L32" s="3"/>
      <c r="M32" s="3"/>
      <c r="N32" s="48" t="s">
        <v>85</v>
      </c>
      <c r="O32" s="49"/>
      <c r="P32" s="49"/>
      <c r="Q32" s="50"/>
      <c r="R32" s="48" t="s">
        <v>86</v>
      </c>
      <c r="S32" s="49"/>
      <c r="T32" s="49"/>
      <c r="U32" s="49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21" ht="15.75" x14ac:dyDescent="0.25">
      <c r="A33" s="2">
        <v>3</v>
      </c>
      <c r="B33" s="2">
        <v>11</v>
      </c>
      <c r="C33" s="2">
        <v>6</v>
      </c>
      <c r="D33" s="2"/>
      <c r="E33" s="2"/>
      <c r="F33" s="2">
        <f t="shared" si="3"/>
        <v>79</v>
      </c>
      <c r="G33" s="2"/>
      <c r="H33" s="5">
        <f>F33/E29</f>
        <v>4.6470588235294121</v>
      </c>
      <c r="I33" s="5"/>
      <c r="J33" s="5"/>
      <c r="L33" s="3"/>
      <c r="M33" s="3"/>
      <c r="N33" s="48" t="s">
        <v>87</v>
      </c>
      <c r="O33" s="49"/>
      <c r="P33" s="49"/>
      <c r="Q33" s="50"/>
      <c r="R33" s="48" t="s">
        <v>88</v>
      </c>
      <c r="S33" s="49"/>
      <c r="T33" s="49"/>
      <c r="U33" s="49"/>
    </row>
    <row r="34" spans="1:21" ht="15.75" x14ac:dyDescent="0.25">
      <c r="A34" s="2">
        <v>4</v>
      </c>
      <c r="B34" s="2">
        <v>17</v>
      </c>
      <c r="C34" s="2"/>
      <c r="D34" s="2"/>
      <c r="E34" s="2"/>
      <c r="F34" s="2">
        <f t="shared" si="3"/>
        <v>85</v>
      </c>
      <c r="G34" s="2"/>
      <c r="H34" s="5">
        <f>F34/E29</f>
        <v>5</v>
      </c>
      <c r="I34" s="5"/>
      <c r="J34" s="5"/>
      <c r="L34" s="3"/>
      <c r="M34" s="3"/>
      <c r="N34" s="48" t="s">
        <v>89</v>
      </c>
      <c r="O34" s="49"/>
      <c r="P34" s="49"/>
      <c r="Q34" s="50"/>
      <c r="R34" s="48" t="s">
        <v>90</v>
      </c>
      <c r="S34" s="49"/>
      <c r="T34" s="49"/>
      <c r="U34" s="49"/>
    </row>
    <row r="35" spans="1:21" ht="15.75" x14ac:dyDescent="0.25">
      <c r="A35" s="2">
        <v>5</v>
      </c>
      <c r="B35" s="2">
        <v>11</v>
      </c>
      <c r="C35" s="2">
        <v>6</v>
      </c>
      <c r="D35" s="2"/>
      <c r="E35" s="2"/>
      <c r="F35" s="2">
        <f t="shared" si="3"/>
        <v>79</v>
      </c>
      <c r="G35" s="2"/>
      <c r="H35" s="5">
        <f>F35/E29</f>
        <v>4.6470588235294121</v>
      </c>
      <c r="I35" s="5"/>
      <c r="J35" s="5"/>
      <c r="L35" s="3"/>
      <c r="M35" s="3"/>
      <c r="N35" s="48" t="s">
        <v>91</v>
      </c>
      <c r="O35" s="49"/>
      <c r="P35" s="49"/>
      <c r="Q35" s="50"/>
      <c r="R35" s="48" t="s">
        <v>92</v>
      </c>
      <c r="S35" s="49"/>
      <c r="T35" s="49"/>
      <c r="U35" s="49"/>
    </row>
    <row r="36" spans="1:21" x14ac:dyDescent="0.25">
      <c r="A36" s="2">
        <v>6</v>
      </c>
      <c r="B36" s="2">
        <v>11</v>
      </c>
      <c r="C36" s="2">
        <v>6</v>
      </c>
      <c r="D36" s="2"/>
      <c r="E36" s="2"/>
      <c r="F36" s="2">
        <f t="shared" si="3"/>
        <v>79</v>
      </c>
      <c r="G36" s="2"/>
      <c r="H36" s="5">
        <f>F36/E29</f>
        <v>4.6470588235294121</v>
      </c>
      <c r="I36" s="5"/>
      <c r="J36" s="5"/>
      <c r="L36" s="3"/>
      <c r="M36" s="3"/>
    </row>
    <row r="37" spans="1:21" x14ac:dyDescent="0.25">
      <c r="A37" s="2">
        <v>7</v>
      </c>
      <c r="B37" s="2">
        <v>10</v>
      </c>
      <c r="C37" s="2">
        <v>7</v>
      </c>
      <c r="D37" s="2"/>
      <c r="E37" s="2"/>
      <c r="F37" s="2">
        <f t="shared" si="3"/>
        <v>78</v>
      </c>
      <c r="G37" s="2"/>
      <c r="H37" s="5">
        <f>F37/E29</f>
        <v>4.5882352941176467</v>
      </c>
      <c r="I37" s="5"/>
      <c r="J37" s="5"/>
      <c r="L37" s="3"/>
      <c r="M37" s="3"/>
    </row>
    <row r="38" spans="1:21" x14ac:dyDescent="0.25">
      <c r="A38" s="6" t="s">
        <v>72</v>
      </c>
      <c r="B38" s="6"/>
      <c r="C38" s="6"/>
      <c r="D38" s="6"/>
      <c r="E38" s="6"/>
      <c r="F38" s="6"/>
      <c r="G38" s="2" t="s">
        <v>73</v>
      </c>
      <c r="H38" s="7">
        <f>SUM(H31:H37)</f>
        <v>32.764705882352942</v>
      </c>
      <c r="I38" s="7"/>
      <c r="J38" s="7">
        <f>H38/35*100</f>
        <v>93.613445378151255</v>
      </c>
      <c r="K38" s="8"/>
      <c r="L38" s="3"/>
      <c r="M38" s="3"/>
    </row>
    <row r="39" spans="1:21" x14ac:dyDescent="0.25">
      <c r="A39" s="2">
        <v>8</v>
      </c>
      <c r="B39" s="2">
        <v>12</v>
      </c>
      <c r="C39" s="2">
        <v>5</v>
      </c>
      <c r="D39" s="2"/>
      <c r="E39" s="2"/>
      <c r="F39" s="2">
        <f t="shared" ref="F39:F45" si="4">B39*5+C39*4+D39*3</f>
        <v>80</v>
      </c>
      <c r="G39" s="2"/>
      <c r="H39" s="5">
        <f>F39/E29</f>
        <v>4.7058823529411766</v>
      </c>
      <c r="I39" s="5"/>
      <c r="J39" s="5"/>
      <c r="L39" s="3"/>
      <c r="M39" s="3"/>
    </row>
    <row r="40" spans="1:21" x14ac:dyDescent="0.25">
      <c r="A40" s="2">
        <v>9</v>
      </c>
      <c r="B40" s="2">
        <v>10</v>
      </c>
      <c r="C40" s="2">
        <v>7</v>
      </c>
      <c r="D40" s="2"/>
      <c r="E40" s="2"/>
      <c r="F40" s="2">
        <f t="shared" si="4"/>
        <v>78</v>
      </c>
      <c r="G40" s="2"/>
      <c r="H40" s="5">
        <f>F40/E29</f>
        <v>4.5882352941176467</v>
      </c>
      <c r="I40" s="5"/>
      <c r="J40" s="5"/>
      <c r="L40" s="3"/>
      <c r="M40" s="3"/>
    </row>
    <row r="41" spans="1:21" x14ac:dyDescent="0.25">
      <c r="A41" s="2">
        <v>10</v>
      </c>
      <c r="B41" s="2">
        <v>13</v>
      </c>
      <c r="C41" s="2">
        <v>4</v>
      </c>
      <c r="D41" s="2"/>
      <c r="E41" s="2"/>
      <c r="F41" s="2">
        <f t="shared" si="4"/>
        <v>81</v>
      </c>
      <c r="G41" s="2"/>
      <c r="H41" s="5">
        <f>F41/E29</f>
        <v>4.7647058823529411</v>
      </c>
      <c r="I41" s="5"/>
      <c r="J41" s="5"/>
      <c r="L41" s="3"/>
      <c r="M41" s="3"/>
    </row>
    <row r="42" spans="1:21" x14ac:dyDescent="0.25">
      <c r="A42" s="2">
        <v>11</v>
      </c>
      <c r="B42" s="2">
        <v>17</v>
      </c>
      <c r="C42" s="2"/>
      <c r="D42" s="2"/>
      <c r="E42" s="2"/>
      <c r="F42" s="2">
        <f t="shared" si="4"/>
        <v>85</v>
      </c>
      <c r="G42" s="2"/>
      <c r="H42" s="5">
        <f>F42/E29</f>
        <v>5</v>
      </c>
      <c r="I42" s="5"/>
      <c r="J42" s="5"/>
      <c r="L42" s="3"/>
      <c r="M42" s="3"/>
    </row>
    <row r="43" spans="1:21" x14ac:dyDescent="0.25">
      <c r="A43" s="2">
        <v>12</v>
      </c>
      <c r="B43" s="2">
        <v>14</v>
      </c>
      <c r="C43" s="2">
        <v>3</v>
      </c>
      <c r="D43" s="2"/>
      <c r="E43" s="2"/>
      <c r="F43" s="2">
        <f t="shared" si="4"/>
        <v>82</v>
      </c>
      <c r="G43" s="2"/>
      <c r="H43" s="5">
        <f>F43/E29</f>
        <v>4.8235294117647056</v>
      </c>
      <c r="I43" s="5"/>
      <c r="J43" s="5"/>
      <c r="L43" s="3"/>
      <c r="M43" s="3"/>
    </row>
    <row r="44" spans="1:21" x14ac:dyDescent="0.25">
      <c r="A44" s="2">
        <v>13</v>
      </c>
      <c r="B44" s="2">
        <v>9</v>
      </c>
      <c r="C44" s="2">
        <v>8</v>
      </c>
      <c r="D44" s="2"/>
      <c r="E44" s="2"/>
      <c r="F44" s="2">
        <f t="shared" si="4"/>
        <v>77</v>
      </c>
      <c r="G44" s="2"/>
      <c r="H44" s="5">
        <f>F44/E29</f>
        <v>4.5294117647058822</v>
      </c>
      <c r="I44" s="5"/>
      <c r="J44" s="5"/>
      <c r="L44" s="3"/>
      <c r="M44" s="3"/>
    </row>
    <row r="45" spans="1:21" x14ac:dyDescent="0.25">
      <c r="A45" s="2">
        <v>14</v>
      </c>
      <c r="B45" s="2">
        <v>12</v>
      </c>
      <c r="C45" s="2">
        <v>5</v>
      </c>
      <c r="D45" s="2"/>
      <c r="E45" s="2"/>
      <c r="F45" s="2">
        <f t="shared" si="4"/>
        <v>80</v>
      </c>
      <c r="G45" s="2"/>
      <c r="H45" s="5">
        <f>F45/E29</f>
        <v>4.7058823529411766</v>
      </c>
      <c r="I45" s="5"/>
      <c r="J45" s="5"/>
      <c r="L45" s="3"/>
      <c r="M45" s="3"/>
    </row>
    <row r="46" spans="1:21" x14ac:dyDescent="0.25">
      <c r="A46" s="6" t="s">
        <v>72</v>
      </c>
      <c r="B46" s="6"/>
      <c r="C46" s="6"/>
      <c r="D46" s="6"/>
      <c r="E46" s="6"/>
      <c r="F46" s="6"/>
      <c r="G46" s="2" t="s">
        <v>73</v>
      </c>
      <c r="H46" s="7">
        <f>SUM(H39:H45)</f>
        <v>33.117647058823529</v>
      </c>
      <c r="I46" s="7"/>
      <c r="J46" s="7">
        <f>H46/35*100</f>
        <v>94.621848739495789</v>
      </c>
      <c r="K46" s="8"/>
      <c r="L46" s="3"/>
      <c r="M46" s="3"/>
    </row>
    <row r="47" spans="1:21" x14ac:dyDescent="0.25">
      <c r="A47" s="2">
        <v>15</v>
      </c>
      <c r="B47" s="2">
        <v>13</v>
      </c>
      <c r="C47" s="2">
        <v>4</v>
      </c>
      <c r="D47" s="2"/>
      <c r="E47" s="2"/>
      <c r="F47" s="2">
        <f>B47*5+C47*4+D47*3</f>
        <v>81</v>
      </c>
      <c r="G47" s="2"/>
      <c r="H47" s="5">
        <f>F47/E29</f>
        <v>4.7647058823529411</v>
      </c>
      <c r="I47" s="5"/>
      <c r="J47" s="5"/>
      <c r="L47" s="3"/>
      <c r="M47" s="3"/>
    </row>
    <row r="48" spans="1:21" x14ac:dyDescent="0.25">
      <c r="A48" s="2">
        <v>16</v>
      </c>
      <c r="B48" s="2">
        <v>11</v>
      </c>
      <c r="C48" s="2">
        <v>6</v>
      </c>
      <c r="D48" s="2"/>
      <c r="E48" s="2"/>
      <c r="F48" s="2">
        <f>B48*5+C48*4+D48*3</f>
        <v>79</v>
      </c>
      <c r="G48" s="2"/>
      <c r="H48" s="5">
        <f>F48/E29</f>
        <v>4.6470588235294121</v>
      </c>
      <c r="I48" s="5"/>
      <c r="J48" s="5"/>
      <c r="L48" s="3"/>
      <c r="M48" s="3"/>
    </row>
    <row r="49" spans="1:18" x14ac:dyDescent="0.25">
      <c r="A49" s="2">
        <v>17</v>
      </c>
      <c r="B49" s="2">
        <v>10</v>
      </c>
      <c r="C49" s="2">
        <v>7</v>
      </c>
      <c r="D49" s="2"/>
      <c r="E49" s="2"/>
      <c r="F49" s="2">
        <f>B49*5+C49*4+D49*3</f>
        <v>78</v>
      </c>
      <c r="G49" s="2"/>
      <c r="H49" s="5">
        <f>F49/E29</f>
        <v>4.5882352941176467</v>
      </c>
      <c r="I49" s="5"/>
      <c r="J49" s="5"/>
      <c r="L49" s="3"/>
      <c r="M49" s="3"/>
    </row>
    <row r="50" spans="1:18" x14ac:dyDescent="0.25">
      <c r="A50" s="2">
        <v>18</v>
      </c>
      <c r="B50" s="2">
        <v>11</v>
      </c>
      <c r="C50" s="2">
        <v>6</v>
      </c>
      <c r="D50" s="2"/>
      <c r="E50" s="2"/>
      <c r="F50" s="2">
        <f>B50*5+C50*4+D50*3</f>
        <v>79</v>
      </c>
      <c r="G50" s="2"/>
      <c r="H50" s="5">
        <f>F50/E29</f>
        <v>4.6470588235294121</v>
      </c>
      <c r="I50" s="5"/>
      <c r="J50" s="5"/>
      <c r="L50" s="3"/>
      <c r="M50" s="3"/>
    </row>
    <row r="51" spans="1:18" x14ac:dyDescent="0.25">
      <c r="A51" s="2" t="s">
        <v>72</v>
      </c>
      <c r="B51" s="2"/>
      <c r="C51" s="2"/>
      <c r="D51" s="2"/>
      <c r="E51" s="2"/>
      <c r="F51" s="2"/>
      <c r="G51" s="2" t="s">
        <v>73</v>
      </c>
      <c r="H51" s="5">
        <f>SUM(H47:H50)</f>
        <v>18.647058823529413</v>
      </c>
      <c r="I51" s="5"/>
      <c r="J51" s="5">
        <f>H51/20*100</f>
        <v>93.235294117647058</v>
      </c>
      <c r="L51" s="3"/>
      <c r="M51" s="3"/>
    </row>
    <row r="52" spans="1:18" x14ac:dyDescent="0.25">
      <c r="M52" s="3"/>
    </row>
    <row r="53" spans="1:18" x14ac:dyDescent="0.25">
      <c r="M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8" x14ac:dyDescent="0.25">
      <c r="A55" s="3"/>
      <c r="B55" s="3"/>
      <c r="C55" s="3"/>
      <c r="D55" s="3"/>
      <c r="E55" s="3"/>
      <c r="M55" s="3"/>
    </row>
    <row r="56" spans="1:18" x14ac:dyDescent="0.25">
      <c r="A56" s="3"/>
      <c r="B56" s="3"/>
      <c r="C56" s="3"/>
      <c r="D56" s="3"/>
      <c r="E56" s="3"/>
      <c r="F56" s="3"/>
      <c r="G56" s="3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3"/>
      <c r="B57" s="3"/>
      <c r="C57" s="3"/>
      <c r="D57" s="3"/>
      <c r="E57" s="3"/>
      <c r="F57" s="3"/>
      <c r="G57" s="3"/>
      <c r="H57" s="9"/>
      <c r="I57" s="9"/>
      <c r="J57" s="9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3"/>
      <c r="B58" s="3"/>
      <c r="C58" s="3"/>
      <c r="D58" s="3"/>
      <c r="E58" s="3"/>
      <c r="F58" s="3"/>
      <c r="G58" s="3"/>
      <c r="H58" s="9"/>
      <c r="I58" s="9"/>
      <c r="J58" s="9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3"/>
      <c r="B59" s="3"/>
      <c r="C59" s="3"/>
      <c r="D59" s="3"/>
      <c r="E59" s="3"/>
      <c r="F59" s="3"/>
      <c r="G59" s="3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/>
      <c r="B60" s="3"/>
      <c r="C60" s="3"/>
      <c r="D60" s="3"/>
      <c r="E60" s="3"/>
      <c r="F60" s="3"/>
      <c r="G60" s="3"/>
      <c r="H60" s="9"/>
      <c r="I60" s="9"/>
      <c r="J60" s="9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3"/>
      <c r="B61" s="3"/>
      <c r="C61" s="3"/>
      <c r="D61" s="3"/>
      <c r="E61" s="3"/>
      <c r="F61" s="3"/>
      <c r="G61" s="3"/>
      <c r="H61" s="9"/>
      <c r="I61" s="9"/>
      <c r="J61" s="9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3"/>
      <c r="B62" s="3"/>
      <c r="C62" s="3"/>
      <c r="D62" s="3"/>
      <c r="E62" s="3"/>
      <c r="F62" s="3"/>
      <c r="G62" s="3"/>
      <c r="H62" s="9"/>
      <c r="I62" s="9"/>
      <c r="J62" s="9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</sheetData>
  <mergeCells count="14">
    <mergeCell ref="N35:Q35"/>
    <mergeCell ref="R35:U35"/>
    <mergeCell ref="N30:V30"/>
    <mergeCell ref="N31:Q31"/>
    <mergeCell ref="R31:U31"/>
    <mergeCell ref="N32:Q32"/>
    <mergeCell ref="R32:U32"/>
    <mergeCell ref="N33:Q33"/>
    <mergeCell ref="R33:U33"/>
    <mergeCell ref="C1:H1"/>
    <mergeCell ref="Q1:V1"/>
    <mergeCell ref="C27:H27"/>
    <mergeCell ref="N34:Q34"/>
    <mergeCell ref="R34:U34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selection activeCell="Q22" sqref="Q22"/>
    </sheetView>
  </sheetViews>
  <sheetFormatPr defaultRowHeight="15" x14ac:dyDescent="0.25"/>
  <sheetData>
    <row r="1" spans="1:13" ht="34.5" customHeight="1" x14ac:dyDescent="0.25">
      <c r="A1" s="3"/>
      <c r="B1" s="3"/>
      <c r="C1" s="54" t="s">
        <v>114</v>
      </c>
      <c r="D1" s="54"/>
      <c r="E1" s="54"/>
      <c r="F1" s="54"/>
      <c r="G1" s="54"/>
      <c r="H1" s="54"/>
      <c r="I1" s="54"/>
      <c r="J1" s="3"/>
      <c r="K1" s="3"/>
      <c r="L1" s="3"/>
      <c r="M1" s="3"/>
    </row>
    <row r="2" spans="1:13" x14ac:dyDescent="0.25">
      <c r="A2" s="3"/>
      <c r="B2" s="3"/>
      <c r="C2" s="3"/>
      <c r="D2" s="3" t="s">
        <v>75</v>
      </c>
      <c r="E2" s="4">
        <v>39</v>
      </c>
      <c r="F2" s="3"/>
      <c r="G2" s="3"/>
      <c r="H2" s="3"/>
      <c r="I2" s="3"/>
      <c r="J2" s="3"/>
      <c r="L2" s="3"/>
      <c r="M2" s="3"/>
    </row>
    <row r="3" spans="1:13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M3" s="3"/>
    </row>
    <row r="4" spans="1:13" x14ac:dyDescent="0.25">
      <c r="A4" s="2">
        <v>1</v>
      </c>
      <c r="B4" s="2">
        <v>13</v>
      </c>
      <c r="C4" s="2">
        <v>26</v>
      </c>
      <c r="D4" s="2"/>
      <c r="E4" s="2"/>
      <c r="F4" s="2">
        <f>B4*5+C4*4+D4*3</f>
        <v>169</v>
      </c>
      <c r="G4" s="2"/>
      <c r="H4" s="5">
        <f>F4/E2</f>
        <v>4.333333333333333</v>
      </c>
      <c r="I4" s="5"/>
      <c r="J4" s="5"/>
      <c r="L4" s="3"/>
      <c r="M4" s="3"/>
    </row>
    <row r="5" spans="1:13" x14ac:dyDescent="0.25">
      <c r="A5" s="2">
        <v>2</v>
      </c>
      <c r="B5" s="2"/>
      <c r="C5" s="2"/>
      <c r="D5" s="2"/>
      <c r="E5" s="2"/>
      <c r="F5" s="2">
        <f t="shared" ref="F5:F23" si="0">B5*5+C5*4+D5*3</f>
        <v>0</v>
      </c>
      <c r="G5" s="2"/>
      <c r="H5" s="5">
        <f>F5/E2</f>
        <v>0</v>
      </c>
      <c r="I5" s="5"/>
      <c r="J5" s="5"/>
      <c r="L5" s="3"/>
      <c r="M5" s="3"/>
    </row>
    <row r="6" spans="1:13" x14ac:dyDescent="0.25">
      <c r="A6" s="2">
        <v>3</v>
      </c>
      <c r="B6" s="2">
        <v>11</v>
      </c>
      <c r="C6" s="2">
        <v>28</v>
      </c>
      <c r="D6" s="2"/>
      <c r="E6" s="2"/>
      <c r="F6" s="2">
        <f t="shared" si="0"/>
        <v>167</v>
      </c>
      <c r="G6" s="2"/>
      <c r="H6" s="5">
        <f>F6/E2</f>
        <v>4.2820512820512819</v>
      </c>
      <c r="I6" s="5"/>
      <c r="J6" s="5"/>
      <c r="L6" s="3"/>
      <c r="M6" s="3"/>
    </row>
    <row r="7" spans="1:13" x14ac:dyDescent="0.25">
      <c r="A7" s="2">
        <v>4</v>
      </c>
      <c r="B7" s="2">
        <v>24</v>
      </c>
      <c r="C7" s="2">
        <v>15</v>
      </c>
      <c r="D7" s="2"/>
      <c r="E7" s="2"/>
      <c r="F7" s="2">
        <f t="shared" si="0"/>
        <v>180</v>
      </c>
      <c r="G7" s="2"/>
      <c r="H7" s="5">
        <f>F7/E2</f>
        <v>4.615384615384615</v>
      </c>
      <c r="I7" s="5"/>
      <c r="J7" s="5"/>
      <c r="L7" s="3"/>
      <c r="M7" s="3"/>
    </row>
    <row r="8" spans="1:13" x14ac:dyDescent="0.25">
      <c r="A8" s="2">
        <v>5</v>
      </c>
      <c r="B8" s="2">
        <v>19</v>
      </c>
      <c r="C8" s="2">
        <v>20</v>
      </c>
      <c r="D8" s="2"/>
      <c r="E8" s="2"/>
      <c r="F8" s="2">
        <f t="shared" si="0"/>
        <v>175</v>
      </c>
      <c r="G8" s="2"/>
      <c r="H8" s="5">
        <f>F8/E2</f>
        <v>4.4871794871794872</v>
      </c>
      <c r="I8" s="5"/>
      <c r="J8" s="5"/>
      <c r="L8" s="3"/>
      <c r="M8" s="3"/>
    </row>
    <row r="9" spans="1:13" x14ac:dyDescent="0.25">
      <c r="A9" s="2">
        <v>6</v>
      </c>
      <c r="B9" s="2">
        <v>11</v>
      </c>
      <c r="C9" s="2">
        <v>28</v>
      </c>
      <c r="D9" s="2"/>
      <c r="E9" s="2"/>
      <c r="F9" s="2">
        <f t="shared" si="0"/>
        <v>167</v>
      </c>
      <c r="G9" s="2"/>
      <c r="H9" s="5">
        <f>F9/E2</f>
        <v>4.2820512820512819</v>
      </c>
      <c r="I9" s="5"/>
      <c r="J9" s="5"/>
      <c r="L9" s="3"/>
      <c r="M9" s="3"/>
    </row>
    <row r="10" spans="1:13" x14ac:dyDescent="0.25">
      <c r="A10" s="2">
        <v>7</v>
      </c>
      <c r="B10" s="2">
        <v>22</v>
      </c>
      <c r="C10" s="2">
        <v>17</v>
      </c>
      <c r="D10" s="2"/>
      <c r="E10" s="2"/>
      <c r="F10" s="2">
        <f t="shared" si="0"/>
        <v>178</v>
      </c>
      <c r="G10" s="2"/>
      <c r="H10" s="5">
        <f>F10/E2</f>
        <v>4.5641025641025639</v>
      </c>
      <c r="I10" s="5"/>
      <c r="J10" s="5"/>
      <c r="L10" s="3"/>
      <c r="M10" s="3"/>
    </row>
    <row r="11" spans="1:13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26.564102564102562</v>
      </c>
      <c r="I11" s="7"/>
      <c r="J11" s="7">
        <f>H11/30*100</f>
        <v>88.547008547008545</v>
      </c>
      <c r="K11" s="8"/>
      <c r="L11" s="3"/>
      <c r="M11" s="3"/>
    </row>
    <row r="12" spans="1:13" x14ac:dyDescent="0.25">
      <c r="A12" s="2">
        <v>8</v>
      </c>
      <c r="B12" s="2">
        <v>20</v>
      </c>
      <c r="C12" s="2">
        <v>19</v>
      </c>
      <c r="D12" s="2"/>
      <c r="E12" s="2"/>
      <c r="F12" s="2">
        <f t="shared" si="0"/>
        <v>176</v>
      </c>
      <c r="G12" s="2"/>
      <c r="H12" s="5">
        <f>F12/E2</f>
        <v>4.5128205128205128</v>
      </c>
      <c r="I12" s="5"/>
      <c r="J12" s="5"/>
      <c r="L12" s="3"/>
      <c r="M12" s="3"/>
    </row>
    <row r="13" spans="1:13" x14ac:dyDescent="0.25">
      <c r="A13" s="2">
        <v>9</v>
      </c>
      <c r="B13" s="2">
        <v>19</v>
      </c>
      <c r="C13" s="2">
        <v>20</v>
      </c>
      <c r="D13" s="2"/>
      <c r="E13" s="2"/>
      <c r="F13" s="2">
        <f t="shared" si="0"/>
        <v>175</v>
      </c>
      <c r="G13" s="2"/>
      <c r="H13" s="5">
        <f>F13/E2</f>
        <v>4.4871794871794872</v>
      </c>
      <c r="I13" s="5"/>
      <c r="J13" s="5"/>
      <c r="L13" s="3"/>
      <c r="M13" s="3"/>
    </row>
    <row r="14" spans="1:13" x14ac:dyDescent="0.25">
      <c r="A14" s="2">
        <v>10</v>
      </c>
      <c r="B14" s="2">
        <v>19</v>
      </c>
      <c r="C14" s="2">
        <v>20</v>
      </c>
      <c r="D14" s="2"/>
      <c r="E14" s="2"/>
      <c r="F14" s="2">
        <f t="shared" si="0"/>
        <v>175</v>
      </c>
      <c r="G14" s="2"/>
      <c r="H14" s="5">
        <f>F14/E2</f>
        <v>4.4871794871794872</v>
      </c>
      <c r="I14" s="5"/>
      <c r="J14" s="5"/>
      <c r="L14" s="3"/>
      <c r="M14" s="3"/>
    </row>
    <row r="15" spans="1:13" x14ac:dyDescent="0.25">
      <c r="A15" s="2">
        <v>11</v>
      </c>
      <c r="B15" s="2">
        <v>5</v>
      </c>
      <c r="C15" s="2">
        <v>34</v>
      </c>
      <c r="D15" s="2"/>
      <c r="E15" s="2"/>
      <c r="F15" s="2">
        <f t="shared" si="0"/>
        <v>161</v>
      </c>
      <c r="G15" s="2"/>
      <c r="H15" s="5">
        <f>F15/E2</f>
        <v>4.1282051282051286</v>
      </c>
      <c r="I15" s="5"/>
      <c r="J15" s="5"/>
      <c r="L15" s="3"/>
      <c r="M15" s="3"/>
    </row>
    <row r="16" spans="1:13" x14ac:dyDescent="0.25">
      <c r="A16" s="2">
        <v>12</v>
      </c>
      <c r="B16" s="2">
        <v>14</v>
      </c>
      <c r="C16" s="2">
        <v>25</v>
      </c>
      <c r="D16" s="2"/>
      <c r="E16" s="2"/>
      <c r="F16" s="2">
        <f t="shared" si="0"/>
        <v>170</v>
      </c>
      <c r="G16" s="2"/>
      <c r="H16" s="5">
        <f>F16/E2</f>
        <v>4.3589743589743586</v>
      </c>
      <c r="I16" s="5"/>
      <c r="J16" s="5"/>
      <c r="L16" s="3"/>
      <c r="M16" s="3"/>
    </row>
    <row r="17" spans="1:13" x14ac:dyDescent="0.25">
      <c r="A17" s="2">
        <v>13</v>
      </c>
      <c r="B17" s="2">
        <v>24</v>
      </c>
      <c r="C17" s="2">
        <v>15</v>
      </c>
      <c r="D17" s="2"/>
      <c r="E17" s="2"/>
      <c r="F17" s="2">
        <f t="shared" si="0"/>
        <v>180</v>
      </c>
      <c r="G17" s="2"/>
      <c r="H17" s="5">
        <f>F17/E2</f>
        <v>4.615384615384615</v>
      </c>
      <c r="I17" s="5"/>
      <c r="J17" s="5"/>
      <c r="L17" s="3"/>
      <c r="M17" s="3"/>
    </row>
    <row r="18" spans="1:13" x14ac:dyDescent="0.25">
      <c r="A18" s="2">
        <v>14</v>
      </c>
      <c r="B18" s="2">
        <v>22</v>
      </c>
      <c r="C18" s="2">
        <v>17</v>
      </c>
      <c r="D18" s="2"/>
      <c r="E18" s="2"/>
      <c r="F18" s="2">
        <f t="shared" si="0"/>
        <v>178</v>
      </c>
      <c r="G18" s="2"/>
      <c r="H18" s="5">
        <f>F18/E2</f>
        <v>4.5641025641025639</v>
      </c>
      <c r="I18" s="5"/>
      <c r="J18" s="5"/>
      <c r="L18" s="3"/>
      <c r="M18" s="3"/>
    </row>
    <row r="19" spans="1:13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31.153846153846153</v>
      </c>
      <c r="I19" s="7"/>
      <c r="J19" s="7">
        <f>H19/35*100</f>
        <v>89.010989010989007</v>
      </c>
      <c r="K19" s="8"/>
      <c r="L19" s="3"/>
      <c r="M19" s="3"/>
    </row>
    <row r="20" spans="1:13" x14ac:dyDescent="0.25">
      <c r="A20" s="2">
        <v>15</v>
      </c>
      <c r="B20" s="2">
        <v>18</v>
      </c>
      <c r="C20" s="2">
        <v>23</v>
      </c>
      <c r="D20" s="2"/>
      <c r="E20" s="2"/>
      <c r="F20" s="2">
        <f t="shared" si="0"/>
        <v>182</v>
      </c>
      <c r="G20" s="2"/>
      <c r="H20" s="5">
        <f>F20/E2</f>
        <v>4.666666666666667</v>
      </c>
      <c r="I20" s="5"/>
      <c r="J20" s="5"/>
      <c r="L20" s="3"/>
      <c r="M20" s="3"/>
    </row>
    <row r="21" spans="1:13" x14ac:dyDescent="0.25">
      <c r="A21" s="2">
        <v>16</v>
      </c>
      <c r="B21" s="2">
        <v>11</v>
      </c>
      <c r="C21" s="2">
        <v>28</v>
      </c>
      <c r="D21" s="2"/>
      <c r="E21" s="2"/>
      <c r="F21" s="2">
        <f t="shared" si="0"/>
        <v>167</v>
      </c>
      <c r="G21" s="2"/>
      <c r="H21" s="5">
        <f>F21/E2</f>
        <v>4.2820512820512819</v>
      </c>
      <c r="I21" s="5"/>
      <c r="J21" s="5"/>
      <c r="L21" s="3"/>
      <c r="M21" s="3"/>
    </row>
    <row r="22" spans="1:13" x14ac:dyDescent="0.25">
      <c r="A22" s="2">
        <v>17</v>
      </c>
      <c r="B22" s="2">
        <v>18</v>
      </c>
      <c r="C22" s="2">
        <v>21</v>
      </c>
      <c r="D22" s="2"/>
      <c r="E22" s="2"/>
      <c r="F22" s="2">
        <f t="shared" si="0"/>
        <v>174</v>
      </c>
      <c r="G22" s="2"/>
      <c r="H22" s="5">
        <f>F22/E2</f>
        <v>4.4615384615384617</v>
      </c>
      <c r="I22" s="5"/>
      <c r="J22" s="5"/>
      <c r="L22" s="3"/>
      <c r="M22" s="3"/>
    </row>
    <row r="23" spans="1:13" x14ac:dyDescent="0.25">
      <c r="A23" s="2">
        <v>18</v>
      </c>
      <c r="B23" s="2">
        <v>21</v>
      </c>
      <c r="C23" s="2">
        <v>18</v>
      </c>
      <c r="D23" s="2"/>
      <c r="E23" s="2"/>
      <c r="F23" s="2">
        <f t="shared" si="0"/>
        <v>177</v>
      </c>
      <c r="G23" s="2"/>
      <c r="H23" s="5">
        <f>F23/E2</f>
        <v>4.5384615384615383</v>
      </c>
      <c r="I23" s="5"/>
      <c r="J23" s="5"/>
      <c r="L23" s="3"/>
      <c r="M23" s="3"/>
    </row>
    <row r="24" spans="1:13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17.948717948717949</v>
      </c>
      <c r="I24" s="5"/>
      <c r="J24" s="5">
        <f>H24/20*100</f>
        <v>89.743589743589752</v>
      </c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9"/>
      <c r="I25" s="9"/>
      <c r="J25" s="9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3"/>
      <c r="K27" s="3"/>
      <c r="L27" s="3"/>
      <c r="M27" s="3"/>
    </row>
    <row r="28" spans="1:13" ht="15.75" customHeight="1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3"/>
      <c r="K28" s="3"/>
      <c r="L28" s="3"/>
      <c r="M28" s="3"/>
    </row>
    <row r="29" spans="1:13" ht="15.75" customHeight="1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3"/>
      <c r="K29" s="3"/>
      <c r="L29" s="3"/>
      <c r="M29" s="3"/>
    </row>
    <row r="30" spans="1:13" ht="15.75" customHeight="1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</row>
    <row r="31" spans="1:13" ht="15.75" customHeight="1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</row>
    <row r="32" spans="1:13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</row>
  </sheetData>
  <mergeCells count="12">
    <mergeCell ref="C1:I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zoomScale="90" zoomScaleNormal="90" workbookViewId="0">
      <selection activeCell="O1" sqref="O1:U1"/>
    </sheetView>
  </sheetViews>
  <sheetFormatPr defaultRowHeight="15" x14ac:dyDescent="0.25"/>
  <sheetData>
    <row r="1" spans="1:24" ht="35.25" customHeight="1" x14ac:dyDescent="0.25">
      <c r="A1" s="3"/>
      <c r="B1" s="3"/>
      <c r="C1" s="3"/>
      <c r="D1" s="37" t="s">
        <v>115</v>
      </c>
      <c r="E1" s="37"/>
      <c r="F1" s="37"/>
      <c r="G1" s="37"/>
      <c r="H1" s="37"/>
      <c r="I1" s="37"/>
      <c r="J1" s="37"/>
      <c r="K1" s="3"/>
      <c r="M1" s="3"/>
      <c r="N1" s="3"/>
      <c r="O1" s="54" t="s">
        <v>116</v>
      </c>
      <c r="P1" s="54"/>
      <c r="Q1" s="54"/>
      <c r="R1" s="54"/>
      <c r="S1" s="54"/>
      <c r="T1" s="54"/>
      <c r="U1" s="54"/>
      <c r="V1" s="3"/>
      <c r="W1" s="3"/>
      <c r="X1" s="3"/>
    </row>
    <row r="2" spans="1:24" ht="35.25" customHeight="1" x14ac:dyDescent="0.25">
      <c r="A2" s="3"/>
      <c r="B2" s="3"/>
      <c r="C2" s="3"/>
      <c r="D2" s="3" t="s">
        <v>75</v>
      </c>
      <c r="E2" s="4">
        <v>18</v>
      </c>
      <c r="F2" s="3"/>
      <c r="G2" s="3"/>
      <c r="H2" s="3"/>
      <c r="I2" s="3"/>
      <c r="J2" s="3"/>
      <c r="M2" s="3"/>
      <c r="N2" s="3"/>
      <c r="O2" s="3"/>
      <c r="P2" s="3" t="s">
        <v>75</v>
      </c>
      <c r="Q2" s="4">
        <v>19</v>
      </c>
      <c r="R2" s="3"/>
      <c r="S2" s="3"/>
      <c r="T2" s="3"/>
      <c r="U2" s="3"/>
      <c r="V2" s="3"/>
      <c r="X2" s="3"/>
    </row>
    <row r="3" spans="1:24" ht="35.25" customHeight="1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M3" s="2" t="s">
        <v>66</v>
      </c>
      <c r="N3" s="2" t="s">
        <v>67</v>
      </c>
      <c r="O3" s="2" t="s">
        <v>68</v>
      </c>
      <c r="P3" s="2" t="s">
        <v>69</v>
      </c>
      <c r="Q3" s="2"/>
      <c r="R3" s="2" t="s">
        <v>70</v>
      </c>
      <c r="S3" s="2"/>
      <c r="T3" s="2" t="s">
        <v>71</v>
      </c>
      <c r="U3" s="2"/>
      <c r="V3" s="2" t="s">
        <v>74</v>
      </c>
      <c r="X3" s="3"/>
    </row>
    <row r="4" spans="1:24" x14ac:dyDescent="0.25">
      <c r="A4" s="2">
        <v>1</v>
      </c>
      <c r="B4" s="2">
        <v>6</v>
      </c>
      <c r="C4" s="2">
        <v>12</v>
      </c>
      <c r="D4" s="2"/>
      <c r="E4" s="2"/>
      <c r="F4" s="2">
        <f t="shared" ref="F4:F10" si="0">B4*5+C4*4+D4*3</f>
        <v>78</v>
      </c>
      <c r="G4" s="2"/>
      <c r="H4" s="5">
        <f>F4/E2</f>
        <v>4.333333333333333</v>
      </c>
      <c r="I4" s="5"/>
      <c r="J4" s="5"/>
      <c r="M4" s="2">
        <v>1</v>
      </c>
      <c r="N4" s="2">
        <v>9</v>
      </c>
      <c r="O4" s="2">
        <v>10</v>
      </c>
      <c r="P4" s="2"/>
      <c r="Q4" s="2"/>
      <c r="R4" s="2">
        <f t="shared" ref="R4:R10" si="1">N4*5+O4*4+P4*3</f>
        <v>85</v>
      </c>
      <c r="S4" s="2"/>
      <c r="T4" s="5">
        <f>R4/Q2</f>
        <v>4.4736842105263159</v>
      </c>
      <c r="U4" s="5"/>
      <c r="V4" s="5"/>
      <c r="X4" s="3"/>
    </row>
    <row r="5" spans="1:24" x14ac:dyDescent="0.25">
      <c r="A5" s="2">
        <v>2</v>
      </c>
      <c r="B5" s="2">
        <v>7</v>
      </c>
      <c r="C5" s="2">
        <v>11</v>
      </c>
      <c r="D5" s="2"/>
      <c r="E5" s="2"/>
      <c r="F5" s="2">
        <f t="shared" si="0"/>
        <v>79</v>
      </c>
      <c r="G5" s="2"/>
      <c r="H5" s="5">
        <f>F5/E2</f>
        <v>4.3888888888888893</v>
      </c>
      <c r="I5" s="5"/>
      <c r="J5" s="5"/>
      <c r="M5" s="2">
        <v>2</v>
      </c>
      <c r="N5" s="2">
        <v>9</v>
      </c>
      <c r="O5" s="2">
        <v>10</v>
      </c>
      <c r="P5" s="2"/>
      <c r="Q5" s="2"/>
      <c r="R5" s="2">
        <f t="shared" si="1"/>
        <v>85</v>
      </c>
      <c r="S5" s="2"/>
      <c r="T5" s="5">
        <f>R5/Q2</f>
        <v>4.4736842105263159</v>
      </c>
      <c r="U5" s="5"/>
      <c r="V5" s="5"/>
      <c r="X5" s="3"/>
    </row>
    <row r="6" spans="1:24" x14ac:dyDescent="0.25">
      <c r="A6" s="2">
        <v>3</v>
      </c>
      <c r="B6" s="2">
        <v>12</v>
      </c>
      <c r="C6" s="2">
        <v>6</v>
      </c>
      <c r="D6" s="2"/>
      <c r="E6" s="2"/>
      <c r="F6" s="2">
        <f t="shared" si="0"/>
        <v>84</v>
      </c>
      <c r="G6" s="2"/>
      <c r="H6" s="5">
        <f>F6/E2</f>
        <v>4.666666666666667</v>
      </c>
      <c r="I6" s="5"/>
      <c r="J6" s="5"/>
      <c r="M6" s="2">
        <v>3</v>
      </c>
      <c r="N6" s="2">
        <v>11</v>
      </c>
      <c r="O6" s="2">
        <v>8</v>
      </c>
      <c r="P6" s="2"/>
      <c r="Q6" s="2"/>
      <c r="R6" s="2">
        <f t="shared" si="1"/>
        <v>87</v>
      </c>
      <c r="S6" s="2"/>
      <c r="T6" s="5">
        <f>R6/Q2</f>
        <v>4.5789473684210522</v>
      </c>
      <c r="U6" s="5"/>
      <c r="V6" s="5"/>
      <c r="X6" s="3"/>
    </row>
    <row r="7" spans="1:24" x14ac:dyDescent="0.25">
      <c r="A7" s="2">
        <v>4</v>
      </c>
      <c r="B7" s="2">
        <v>4</v>
      </c>
      <c r="C7" s="2">
        <v>14</v>
      </c>
      <c r="D7" s="2"/>
      <c r="E7" s="2"/>
      <c r="F7" s="2">
        <f t="shared" si="0"/>
        <v>76</v>
      </c>
      <c r="G7" s="2"/>
      <c r="H7" s="5">
        <f>F7/E2</f>
        <v>4.2222222222222223</v>
      </c>
      <c r="I7" s="5"/>
      <c r="J7" s="5"/>
      <c r="M7" s="2">
        <v>4</v>
      </c>
      <c r="N7" s="2">
        <v>10</v>
      </c>
      <c r="O7" s="2">
        <v>9</v>
      </c>
      <c r="P7" s="2"/>
      <c r="Q7" s="2"/>
      <c r="R7" s="2">
        <f t="shared" si="1"/>
        <v>86</v>
      </c>
      <c r="S7" s="2"/>
      <c r="T7" s="5">
        <f>R7/Q2</f>
        <v>4.5263157894736841</v>
      </c>
      <c r="U7" s="5"/>
      <c r="V7" s="5"/>
      <c r="X7" s="3"/>
    </row>
    <row r="8" spans="1:24" x14ac:dyDescent="0.25">
      <c r="A8" s="2">
        <v>5</v>
      </c>
      <c r="B8" s="2">
        <v>10</v>
      </c>
      <c r="C8" s="2">
        <v>8</v>
      </c>
      <c r="D8" s="2"/>
      <c r="E8" s="2"/>
      <c r="F8" s="2">
        <f t="shared" si="0"/>
        <v>82</v>
      </c>
      <c r="G8" s="2"/>
      <c r="H8" s="5">
        <f>F8/E2</f>
        <v>4.5555555555555554</v>
      </c>
      <c r="I8" s="5"/>
      <c r="J8" s="5"/>
      <c r="M8" s="2">
        <v>5</v>
      </c>
      <c r="N8" s="2">
        <v>11</v>
      </c>
      <c r="O8" s="2">
        <v>8</v>
      </c>
      <c r="P8" s="2"/>
      <c r="Q8" s="2"/>
      <c r="R8" s="2">
        <f t="shared" si="1"/>
        <v>87</v>
      </c>
      <c r="S8" s="2"/>
      <c r="T8" s="5">
        <f>R8/Q2</f>
        <v>4.5789473684210522</v>
      </c>
      <c r="U8" s="5"/>
      <c r="V8" s="5"/>
      <c r="X8" s="3"/>
    </row>
    <row r="9" spans="1:24" x14ac:dyDescent="0.25">
      <c r="A9" s="2">
        <v>6</v>
      </c>
      <c r="B9" s="2">
        <v>12</v>
      </c>
      <c r="C9" s="2">
        <v>6</v>
      </c>
      <c r="D9" s="2"/>
      <c r="E9" s="2"/>
      <c r="F9" s="2">
        <f t="shared" si="0"/>
        <v>84</v>
      </c>
      <c r="G9" s="2"/>
      <c r="H9" s="5">
        <f>F9/E2</f>
        <v>4.666666666666667</v>
      </c>
      <c r="I9" s="5"/>
      <c r="J9" s="5"/>
      <c r="M9" s="2">
        <v>6</v>
      </c>
      <c r="N9" s="2">
        <v>11</v>
      </c>
      <c r="O9" s="2">
        <v>8</v>
      </c>
      <c r="P9" s="2"/>
      <c r="Q9" s="2"/>
      <c r="R9" s="2">
        <f t="shared" si="1"/>
        <v>87</v>
      </c>
      <c r="S9" s="2"/>
      <c r="T9" s="5">
        <f>R9/Q2</f>
        <v>4.5789473684210522</v>
      </c>
      <c r="U9" s="5"/>
      <c r="V9" s="5"/>
      <c r="X9" s="3"/>
    </row>
    <row r="10" spans="1:24" x14ac:dyDescent="0.25">
      <c r="A10" s="2">
        <v>7</v>
      </c>
      <c r="B10" s="2">
        <v>12</v>
      </c>
      <c r="C10" s="2">
        <v>6</v>
      </c>
      <c r="D10" s="2"/>
      <c r="E10" s="2"/>
      <c r="F10" s="2">
        <f t="shared" si="0"/>
        <v>84</v>
      </c>
      <c r="G10" s="2"/>
      <c r="H10" s="5">
        <f>F10/E2</f>
        <v>4.666666666666667</v>
      </c>
      <c r="I10" s="5"/>
      <c r="J10" s="5"/>
      <c r="M10" s="2">
        <v>7</v>
      </c>
      <c r="N10" s="2">
        <v>10</v>
      </c>
      <c r="O10" s="2">
        <v>9</v>
      </c>
      <c r="P10" s="2"/>
      <c r="Q10" s="2"/>
      <c r="R10" s="2">
        <f t="shared" si="1"/>
        <v>86</v>
      </c>
      <c r="S10" s="2"/>
      <c r="T10" s="5">
        <f>R10/Q2</f>
        <v>4.5263157894736841</v>
      </c>
      <c r="U10" s="5"/>
      <c r="V10" s="5"/>
      <c r="X10" s="3"/>
    </row>
    <row r="11" spans="1:24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31.5</v>
      </c>
      <c r="I11" s="7"/>
      <c r="J11" s="7">
        <f>H11/35*100</f>
        <v>90</v>
      </c>
      <c r="K11" s="8"/>
      <c r="M11" s="6" t="s">
        <v>72</v>
      </c>
      <c r="N11" s="6"/>
      <c r="O11" s="6"/>
      <c r="P11" s="6"/>
      <c r="Q11" s="6"/>
      <c r="R11" s="6"/>
      <c r="S11" s="2" t="s">
        <v>73</v>
      </c>
      <c r="T11" s="7">
        <f>SUM(T4:T10)</f>
        <v>31.736842105263158</v>
      </c>
      <c r="U11" s="7"/>
      <c r="V11" s="7">
        <f>T11/35*100</f>
        <v>90.676691729323309</v>
      </c>
      <c r="W11" s="8"/>
      <c r="X11" s="3"/>
    </row>
    <row r="12" spans="1:24" x14ac:dyDescent="0.25">
      <c r="A12" s="2">
        <v>8</v>
      </c>
      <c r="B12" s="2">
        <v>5</v>
      </c>
      <c r="C12" s="2">
        <v>13</v>
      </c>
      <c r="D12" s="2"/>
      <c r="E12" s="2"/>
      <c r="F12" s="2">
        <f t="shared" ref="F12:F18" si="2">B12*5+C12*4+D12*3</f>
        <v>77</v>
      </c>
      <c r="G12" s="2"/>
      <c r="H12" s="5">
        <f>F12/E2</f>
        <v>4.2777777777777777</v>
      </c>
      <c r="I12" s="5"/>
      <c r="J12" s="5"/>
      <c r="M12" s="2">
        <v>8</v>
      </c>
      <c r="N12" s="2">
        <v>11</v>
      </c>
      <c r="O12" s="2">
        <v>8</v>
      </c>
      <c r="P12" s="2"/>
      <c r="Q12" s="2"/>
      <c r="R12" s="2">
        <f t="shared" ref="R12:R18" si="3">N12*5+O12*4+P12*3</f>
        <v>87</v>
      </c>
      <c r="S12" s="2"/>
      <c r="T12" s="5">
        <f>R12/Q2</f>
        <v>4.5789473684210522</v>
      </c>
      <c r="U12" s="5"/>
      <c r="V12" s="5"/>
      <c r="X12" s="3"/>
    </row>
    <row r="13" spans="1:24" x14ac:dyDescent="0.25">
      <c r="A13" s="2">
        <v>9</v>
      </c>
      <c r="B13" s="2">
        <v>14</v>
      </c>
      <c r="C13" s="2">
        <v>4</v>
      </c>
      <c r="D13" s="2"/>
      <c r="E13" s="2"/>
      <c r="F13" s="2">
        <f t="shared" si="2"/>
        <v>86</v>
      </c>
      <c r="G13" s="2"/>
      <c r="H13" s="5">
        <f>F13/E2</f>
        <v>4.7777777777777777</v>
      </c>
      <c r="I13" s="5"/>
      <c r="J13" s="5"/>
      <c r="M13" s="2">
        <v>9</v>
      </c>
      <c r="N13" s="2">
        <v>13</v>
      </c>
      <c r="O13" s="2">
        <v>6</v>
      </c>
      <c r="P13" s="2"/>
      <c r="Q13" s="2"/>
      <c r="R13" s="2">
        <f t="shared" si="3"/>
        <v>89</v>
      </c>
      <c r="S13" s="2"/>
      <c r="T13" s="5">
        <f>R13/Q2</f>
        <v>4.6842105263157894</v>
      </c>
      <c r="U13" s="5"/>
      <c r="V13" s="5"/>
      <c r="X13" s="3"/>
    </row>
    <row r="14" spans="1:24" x14ac:dyDescent="0.25">
      <c r="A14" s="2">
        <v>10</v>
      </c>
      <c r="B14" s="2">
        <v>16</v>
      </c>
      <c r="C14" s="2">
        <v>2</v>
      </c>
      <c r="D14" s="2"/>
      <c r="E14" s="2"/>
      <c r="F14" s="2">
        <f t="shared" si="2"/>
        <v>88</v>
      </c>
      <c r="G14" s="2"/>
      <c r="H14" s="5">
        <f>F14/E2</f>
        <v>4.8888888888888893</v>
      </c>
      <c r="I14" s="5"/>
      <c r="J14" s="5"/>
      <c r="M14" s="2">
        <v>10</v>
      </c>
      <c r="N14" s="2">
        <v>14</v>
      </c>
      <c r="O14" s="2">
        <v>5</v>
      </c>
      <c r="P14" s="2"/>
      <c r="Q14" s="2"/>
      <c r="R14" s="2">
        <f t="shared" si="3"/>
        <v>90</v>
      </c>
      <c r="S14" s="2"/>
      <c r="T14" s="5">
        <f>R14/Q2</f>
        <v>4.7368421052631575</v>
      </c>
      <c r="U14" s="5"/>
      <c r="V14" s="5"/>
      <c r="X14" s="3"/>
    </row>
    <row r="15" spans="1:24" x14ac:dyDescent="0.25">
      <c r="A15" s="2">
        <v>11</v>
      </c>
      <c r="B15" s="2">
        <v>3</v>
      </c>
      <c r="C15" s="2">
        <v>15</v>
      </c>
      <c r="D15" s="2"/>
      <c r="E15" s="2"/>
      <c r="F15" s="2">
        <f t="shared" si="2"/>
        <v>75</v>
      </c>
      <c r="G15" s="2"/>
      <c r="H15" s="5">
        <f>F15/E2</f>
        <v>4.166666666666667</v>
      </c>
      <c r="I15" s="5"/>
      <c r="J15" s="5"/>
      <c r="M15" s="2">
        <v>11</v>
      </c>
      <c r="N15" s="2">
        <v>10</v>
      </c>
      <c r="O15" s="2">
        <v>9</v>
      </c>
      <c r="P15" s="2"/>
      <c r="Q15" s="2"/>
      <c r="R15" s="2">
        <f t="shared" si="3"/>
        <v>86</v>
      </c>
      <c r="S15" s="2"/>
      <c r="T15" s="5">
        <f>R15/Q2</f>
        <v>4.5263157894736841</v>
      </c>
      <c r="U15" s="5"/>
      <c r="V15" s="5"/>
      <c r="X15" s="3"/>
    </row>
    <row r="16" spans="1:24" x14ac:dyDescent="0.25">
      <c r="A16" s="2">
        <v>12</v>
      </c>
      <c r="B16" s="2">
        <v>5</v>
      </c>
      <c r="C16" s="2">
        <v>13</v>
      </c>
      <c r="D16" s="2"/>
      <c r="E16" s="2"/>
      <c r="F16" s="2">
        <f t="shared" si="2"/>
        <v>77</v>
      </c>
      <c r="G16" s="2"/>
      <c r="H16" s="5">
        <f>F16/E2</f>
        <v>4.2777777777777777</v>
      </c>
      <c r="I16" s="5"/>
      <c r="J16" s="5"/>
      <c r="M16" s="2">
        <v>12</v>
      </c>
      <c r="N16" s="2">
        <v>12</v>
      </c>
      <c r="O16" s="2">
        <v>7</v>
      </c>
      <c r="P16" s="2"/>
      <c r="Q16" s="2"/>
      <c r="R16" s="2">
        <f t="shared" si="3"/>
        <v>88</v>
      </c>
      <c r="S16" s="2"/>
      <c r="T16" s="5">
        <f>R16/Q2</f>
        <v>4.6315789473684212</v>
      </c>
      <c r="U16" s="5"/>
      <c r="V16" s="5"/>
      <c r="X16" s="3"/>
    </row>
    <row r="17" spans="1:24" x14ac:dyDescent="0.25">
      <c r="A17" s="2">
        <v>13</v>
      </c>
      <c r="B17" s="2">
        <v>11</v>
      </c>
      <c r="C17" s="2">
        <v>7</v>
      </c>
      <c r="D17" s="2"/>
      <c r="E17" s="2"/>
      <c r="F17" s="2">
        <f t="shared" si="2"/>
        <v>83</v>
      </c>
      <c r="G17" s="2"/>
      <c r="H17" s="5">
        <f>F17/E2</f>
        <v>4.6111111111111107</v>
      </c>
      <c r="I17" s="5"/>
      <c r="J17" s="5"/>
      <c r="M17" s="2">
        <v>13</v>
      </c>
      <c r="N17" s="2">
        <v>11</v>
      </c>
      <c r="O17" s="2">
        <v>8</v>
      </c>
      <c r="P17" s="2"/>
      <c r="Q17" s="2"/>
      <c r="R17" s="2">
        <f t="shared" si="3"/>
        <v>87</v>
      </c>
      <c r="S17" s="2"/>
      <c r="T17" s="5">
        <f>R17/Q2</f>
        <v>4.5789473684210522</v>
      </c>
      <c r="U17" s="5"/>
      <c r="V17" s="5"/>
      <c r="X17" s="3"/>
    </row>
    <row r="18" spans="1:24" x14ac:dyDescent="0.25">
      <c r="A18" s="2">
        <v>14</v>
      </c>
      <c r="B18" s="2">
        <v>10</v>
      </c>
      <c r="C18" s="2">
        <v>8</v>
      </c>
      <c r="D18" s="2"/>
      <c r="E18" s="2"/>
      <c r="F18" s="2">
        <f t="shared" si="2"/>
        <v>82</v>
      </c>
      <c r="G18" s="2"/>
      <c r="H18" s="5">
        <f>F18/E2</f>
        <v>4.5555555555555554</v>
      </c>
      <c r="I18" s="5"/>
      <c r="J18" s="5"/>
      <c r="M18" s="2">
        <v>14</v>
      </c>
      <c r="N18" s="2">
        <v>14</v>
      </c>
      <c r="O18" s="2">
        <v>5</v>
      </c>
      <c r="P18" s="2"/>
      <c r="Q18" s="2"/>
      <c r="R18" s="2">
        <f t="shared" si="3"/>
        <v>90</v>
      </c>
      <c r="S18" s="2"/>
      <c r="T18" s="5">
        <f>R18/Q2</f>
        <v>4.7368421052631575</v>
      </c>
      <c r="U18" s="5"/>
      <c r="V18" s="5"/>
      <c r="X18" s="3"/>
    </row>
    <row r="19" spans="1:24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31.555555555555557</v>
      </c>
      <c r="I19" s="7"/>
      <c r="J19" s="7">
        <f>H19/35*100</f>
        <v>90.158730158730165</v>
      </c>
      <c r="K19" s="8"/>
      <c r="M19" s="6" t="s">
        <v>72</v>
      </c>
      <c r="N19" s="6"/>
      <c r="O19" s="6"/>
      <c r="P19" s="6"/>
      <c r="Q19" s="6"/>
      <c r="R19" s="6"/>
      <c r="S19" s="2" t="s">
        <v>73</v>
      </c>
      <c r="T19" s="7">
        <f>SUM(T12:T18)</f>
        <v>32.473684210526315</v>
      </c>
      <c r="U19" s="7"/>
      <c r="V19" s="7">
        <f>T19/35*100</f>
        <v>92.781954887218049</v>
      </c>
      <c r="W19" s="8"/>
      <c r="X19" s="3"/>
    </row>
    <row r="20" spans="1:24" x14ac:dyDescent="0.25">
      <c r="A20" s="2">
        <v>15</v>
      </c>
      <c r="B20" s="2">
        <v>10</v>
      </c>
      <c r="C20" s="2">
        <v>8</v>
      </c>
      <c r="D20" s="2"/>
      <c r="E20" s="2"/>
      <c r="F20" s="2">
        <f>B20*5+C20*4+D20*3</f>
        <v>82</v>
      </c>
      <c r="G20" s="2"/>
      <c r="H20" s="5">
        <f>F20/E2</f>
        <v>4.5555555555555554</v>
      </c>
      <c r="I20" s="5"/>
      <c r="J20" s="5"/>
      <c r="M20" s="2">
        <v>15</v>
      </c>
      <c r="N20" s="2">
        <v>15</v>
      </c>
      <c r="O20" s="2">
        <v>4</v>
      </c>
      <c r="P20" s="2"/>
      <c r="Q20" s="2"/>
      <c r="R20" s="2">
        <f>N20*5+O20*4+P20*3</f>
        <v>91</v>
      </c>
      <c r="S20" s="2"/>
      <c r="T20" s="5">
        <f>R20/Q2</f>
        <v>4.7894736842105265</v>
      </c>
      <c r="U20" s="5"/>
      <c r="V20" s="5"/>
      <c r="X20" s="3"/>
    </row>
    <row r="21" spans="1:24" x14ac:dyDescent="0.25">
      <c r="A21" s="2">
        <v>16</v>
      </c>
      <c r="B21" s="2">
        <v>11</v>
      </c>
      <c r="C21" s="2">
        <v>7</v>
      </c>
      <c r="D21" s="2"/>
      <c r="E21" s="2"/>
      <c r="F21" s="2">
        <f>B21*5+C21*4+D21*3</f>
        <v>83</v>
      </c>
      <c r="G21" s="2"/>
      <c r="H21" s="5">
        <f>F21/E2</f>
        <v>4.6111111111111107</v>
      </c>
      <c r="I21" s="5"/>
      <c r="J21" s="5"/>
      <c r="M21" s="2">
        <v>16</v>
      </c>
      <c r="N21" s="2">
        <v>11</v>
      </c>
      <c r="O21" s="2">
        <v>8</v>
      </c>
      <c r="P21" s="2"/>
      <c r="Q21" s="2"/>
      <c r="R21" s="2">
        <f>N21*5+O21*4+P21*3</f>
        <v>87</v>
      </c>
      <c r="S21" s="2"/>
      <c r="T21" s="5">
        <f>R21/Q2</f>
        <v>4.5789473684210522</v>
      </c>
      <c r="U21" s="5"/>
      <c r="V21" s="5"/>
      <c r="X21" s="3"/>
    </row>
    <row r="22" spans="1:24" x14ac:dyDescent="0.25">
      <c r="A22" s="2">
        <v>17</v>
      </c>
      <c r="B22" s="2">
        <v>12</v>
      </c>
      <c r="C22" s="2">
        <v>6</v>
      </c>
      <c r="D22" s="2"/>
      <c r="E22" s="2"/>
      <c r="F22" s="2">
        <f>B22*5+C22*4+D22*3</f>
        <v>84</v>
      </c>
      <c r="G22" s="2"/>
      <c r="H22" s="5">
        <f>F22/E2</f>
        <v>4.666666666666667</v>
      </c>
      <c r="I22" s="5"/>
      <c r="J22" s="5"/>
      <c r="M22" s="2">
        <v>17</v>
      </c>
      <c r="N22" s="2">
        <v>14</v>
      </c>
      <c r="O22" s="2">
        <v>5</v>
      </c>
      <c r="P22" s="2"/>
      <c r="Q22" s="2"/>
      <c r="R22" s="2">
        <f>N22*5+O22*4+P22*3</f>
        <v>90</v>
      </c>
      <c r="S22" s="2"/>
      <c r="T22" s="5">
        <f>R22/Q2</f>
        <v>4.7368421052631575</v>
      </c>
      <c r="U22" s="5"/>
      <c r="V22" s="5"/>
      <c r="X22" s="3"/>
    </row>
    <row r="23" spans="1:24" x14ac:dyDescent="0.25">
      <c r="A23" s="2">
        <v>18</v>
      </c>
      <c r="B23" s="2">
        <v>16</v>
      </c>
      <c r="C23" s="2">
        <v>2</v>
      </c>
      <c r="D23" s="2"/>
      <c r="E23" s="2"/>
      <c r="F23" s="2">
        <f>B23*5+C23*4+D23*3</f>
        <v>88</v>
      </c>
      <c r="G23" s="2"/>
      <c r="H23" s="5">
        <f>F23/E2</f>
        <v>4.8888888888888893</v>
      </c>
      <c r="I23" s="5"/>
      <c r="J23" s="5"/>
      <c r="M23" s="2">
        <v>18</v>
      </c>
      <c r="N23" s="2">
        <v>14</v>
      </c>
      <c r="O23" s="2">
        <v>5</v>
      </c>
      <c r="P23" s="2"/>
      <c r="Q23" s="2"/>
      <c r="R23" s="2">
        <f>N23*5+O23*4+P23*3</f>
        <v>90</v>
      </c>
      <c r="S23" s="2"/>
      <c r="T23" s="5">
        <f>R23/Q2</f>
        <v>4.7368421052631575</v>
      </c>
      <c r="U23" s="5"/>
      <c r="V23" s="5"/>
      <c r="X23" s="3"/>
    </row>
    <row r="24" spans="1:24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18.722222222222221</v>
      </c>
      <c r="I24" s="5"/>
      <c r="J24" s="5">
        <f>H24/20*100</f>
        <v>93.611111111111114</v>
      </c>
      <c r="M24" s="2" t="s">
        <v>72</v>
      </c>
      <c r="N24" s="2"/>
      <c r="O24" s="2"/>
      <c r="P24" s="2"/>
      <c r="Q24" s="2"/>
      <c r="R24" s="2"/>
      <c r="S24" s="2" t="s">
        <v>73</v>
      </c>
      <c r="T24" s="5">
        <f>SUM(T20:T23)</f>
        <v>18.842105263157894</v>
      </c>
      <c r="U24" s="5"/>
      <c r="V24" s="5">
        <f>T24/20*100</f>
        <v>94.210526315789465</v>
      </c>
      <c r="X24" s="3"/>
    </row>
    <row r="25" spans="1:24" x14ac:dyDescent="0.25">
      <c r="A25" s="9"/>
      <c r="B25" s="3"/>
      <c r="C25" s="3"/>
      <c r="D25" s="3"/>
      <c r="E25" s="3"/>
      <c r="F25" s="3"/>
      <c r="G25" s="3"/>
      <c r="H25" s="3"/>
      <c r="I25" s="9"/>
      <c r="J25" s="9"/>
      <c r="K25" s="9"/>
      <c r="L25" s="3"/>
      <c r="M25" s="3"/>
      <c r="N25" s="3"/>
      <c r="O25" s="3"/>
      <c r="P25" s="3"/>
      <c r="Q25" s="3"/>
      <c r="R25" s="3"/>
      <c r="S25" s="3"/>
      <c r="T25" s="9"/>
      <c r="U25" s="9"/>
      <c r="V25" s="9"/>
      <c r="W25" s="3"/>
      <c r="X25" s="3"/>
    </row>
    <row r="26" spans="1:24" x14ac:dyDescent="0.25">
      <c r="A26" s="9"/>
      <c r="B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4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3"/>
      <c r="K27" s="3"/>
      <c r="L27" s="3"/>
      <c r="M27" s="3"/>
      <c r="N27" s="3"/>
    </row>
    <row r="28" spans="1:24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3"/>
      <c r="K28" s="3"/>
      <c r="L28" s="3"/>
      <c r="M28" s="3"/>
      <c r="N28" s="3"/>
    </row>
    <row r="29" spans="1:24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3"/>
      <c r="K29" s="3"/>
      <c r="L29" s="3"/>
      <c r="M29" s="3"/>
      <c r="N29" s="3"/>
    </row>
    <row r="30" spans="1:24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9"/>
      <c r="K30" s="9"/>
      <c r="L30" s="3"/>
      <c r="M30" s="3"/>
      <c r="N30" s="3"/>
    </row>
    <row r="31" spans="1:24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9"/>
      <c r="K31" s="9"/>
      <c r="L31" s="3"/>
      <c r="M31" s="3"/>
      <c r="N31" s="3"/>
    </row>
    <row r="32" spans="1:24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9"/>
      <c r="K32" s="9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9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9"/>
      <c r="J34" s="9"/>
      <c r="K34" s="9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9"/>
      <c r="J35" s="9"/>
      <c r="K35" s="9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9"/>
      <c r="J36" s="9"/>
      <c r="K36" s="9"/>
      <c r="L36" s="3"/>
      <c r="M36" s="3"/>
      <c r="N36" s="3"/>
    </row>
    <row r="37" spans="1:14" x14ac:dyDescent="0.25">
      <c r="A37" s="3"/>
      <c r="B37" s="19"/>
      <c r="C37" s="3"/>
      <c r="D37" s="3"/>
      <c r="E37" s="3"/>
      <c r="F37" s="19"/>
      <c r="G37" s="19"/>
      <c r="H37" s="3"/>
      <c r="I37" s="20"/>
      <c r="J37" s="20"/>
      <c r="K37" s="20"/>
      <c r="L37" s="19"/>
      <c r="M37" s="3"/>
      <c r="N37" s="3"/>
    </row>
    <row r="38" spans="1:14" x14ac:dyDescent="0.25">
      <c r="A38" s="3"/>
      <c r="B38" s="3"/>
      <c r="C38" s="3"/>
      <c r="D38" s="3"/>
      <c r="E38" s="3"/>
      <c r="F38" s="3"/>
      <c r="G38" s="3"/>
      <c r="H38" s="3"/>
      <c r="I38" s="9"/>
      <c r="J38" s="9"/>
      <c r="K38" s="9"/>
      <c r="L38" s="3"/>
      <c r="M38" s="3"/>
      <c r="N38" s="3"/>
    </row>
    <row r="39" spans="1:14" x14ac:dyDescent="0.25">
      <c r="A39" s="3"/>
      <c r="B39" s="3"/>
      <c r="C39" s="3"/>
      <c r="D39" s="3"/>
      <c r="E39" s="3"/>
      <c r="F39" s="3"/>
      <c r="G39" s="3"/>
      <c r="H39" s="3"/>
      <c r="I39" s="9"/>
      <c r="J39" s="9"/>
      <c r="K39" s="9"/>
      <c r="L39" s="3"/>
      <c r="M39" s="3"/>
      <c r="N39" s="3"/>
    </row>
    <row r="40" spans="1:14" x14ac:dyDescent="0.25">
      <c r="A40" s="3"/>
      <c r="B40" s="3"/>
      <c r="C40" s="3"/>
      <c r="D40" s="3"/>
      <c r="E40" s="3"/>
      <c r="F40" s="3"/>
      <c r="G40" s="3"/>
      <c r="H40" s="3"/>
      <c r="I40" s="9"/>
      <c r="J40" s="9"/>
      <c r="K40" s="9"/>
      <c r="L40" s="3"/>
      <c r="M40" s="3"/>
      <c r="N40" s="3"/>
    </row>
    <row r="41" spans="1:14" x14ac:dyDescent="0.25">
      <c r="A41" s="3"/>
      <c r="B41" s="3"/>
      <c r="C41" s="3"/>
      <c r="D41" s="3"/>
      <c r="E41" s="3"/>
      <c r="F41" s="3"/>
      <c r="G41" s="3"/>
      <c r="H41" s="3"/>
      <c r="I41" s="9"/>
      <c r="J41" s="9"/>
      <c r="K41" s="9"/>
      <c r="L41" s="3"/>
      <c r="M41" s="3"/>
      <c r="N41" s="3"/>
    </row>
    <row r="42" spans="1:14" x14ac:dyDescent="0.25">
      <c r="A42" s="3"/>
      <c r="B42" s="3"/>
      <c r="C42" s="3"/>
      <c r="D42" s="3"/>
      <c r="E42" s="3"/>
      <c r="F42" s="3"/>
      <c r="G42" s="3"/>
      <c r="H42" s="3"/>
      <c r="I42" s="9"/>
      <c r="J42" s="9"/>
      <c r="K42" s="9"/>
      <c r="L42" s="3"/>
      <c r="M42" s="3"/>
      <c r="N42" s="3"/>
    </row>
    <row r="43" spans="1:14" x14ac:dyDescent="0.25">
      <c r="A43" s="3"/>
      <c r="B43" s="3"/>
      <c r="C43" s="3"/>
      <c r="D43" s="3"/>
      <c r="E43" s="3"/>
      <c r="F43" s="3"/>
      <c r="G43" s="3"/>
      <c r="H43" s="3"/>
      <c r="I43" s="9"/>
      <c r="J43" s="9"/>
      <c r="K43" s="9"/>
      <c r="L43" s="3"/>
      <c r="M43" s="3"/>
      <c r="N43" s="3"/>
    </row>
    <row r="44" spans="1:14" x14ac:dyDescent="0.25">
      <c r="A44" s="3"/>
      <c r="B44" s="3"/>
      <c r="C44" s="3"/>
      <c r="D44" s="3"/>
      <c r="E44" s="3"/>
      <c r="F44" s="3"/>
      <c r="G44" s="3"/>
      <c r="H44" s="3"/>
      <c r="I44" s="9"/>
      <c r="J44" s="9"/>
      <c r="K44" s="9"/>
      <c r="L44" s="3"/>
      <c r="M44" s="3"/>
      <c r="N44" s="3"/>
    </row>
    <row r="45" spans="1:14" x14ac:dyDescent="0.25">
      <c r="A45" s="3"/>
      <c r="B45" s="19"/>
      <c r="C45" s="3"/>
      <c r="D45" s="3"/>
      <c r="E45" s="3"/>
      <c r="F45" s="19"/>
      <c r="G45" s="19"/>
      <c r="H45" s="3"/>
      <c r="I45" s="20"/>
      <c r="J45" s="20"/>
      <c r="K45" s="20"/>
      <c r="L45" s="19"/>
      <c r="M45" s="3"/>
      <c r="N45" s="3"/>
    </row>
    <row r="46" spans="1:14" x14ac:dyDescent="0.25">
      <c r="A46" s="3"/>
      <c r="B46" s="3"/>
      <c r="C46" s="3"/>
      <c r="D46" s="3"/>
      <c r="E46" s="3"/>
      <c r="F46" s="3"/>
      <c r="G46" s="3"/>
      <c r="H46" s="3"/>
      <c r="I46" s="9"/>
      <c r="J46" s="9"/>
      <c r="K46" s="9"/>
      <c r="L46" s="3"/>
      <c r="M46" s="3"/>
      <c r="N46" s="3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9"/>
      <c r="J47" s="9"/>
      <c r="K47" s="9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9"/>
      <c r="J48" s="9"/>
      <c r="K48" s="9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9"/>
      <c r="J49" s="9"/>
      <c r="K49" s="9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9"/>
      <c r="J50" s="9"/>
      <c r="K50" s="9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9"/>
      <c r="J51" s="9"/>
      <c r="K51" s="9"/>
      <c r="L51" s="3"/>
      <c r="M51" s="3"/>
      <c r="N51" s="3"/>
    </row>
  </sheetData>
  <mergeCells count="13">
    <mergeCell ref="D1:J1"/>
    <mergeCell ref="O1:U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0" zoomScaleNormal="80" workbookViewId="0">
      <selection activeCell="R30" sqref="R30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47" t="s">
        <v>117</v>
      </c>
      <c r="D2" s="47"/>
      <c r="E2" s="47"/>
      <c r="F2" s="47"/>
      <c r="G2" s="47"/>
      <c r="H2" s="47"/>
      <c r="I2" s="47"/>
      <c r="M2" s="3"/>
    </row>
    <row r="3" spans="1:14" x14ac:dyDescent="0.25">
      <c r="A3" s="3"/>
      <c r="B3" s="3"/>
      <c r="C3" s="3"/>
      <c r="D3" s="3" t="s">
        <v>75</v>
      </c>
      <c r="E3" s="4">
        <v>37</v>
      </c>
      <c r="F3" s="3"/>
      <c r="G3" s="3"/>
      <c r="H3" s="3"/>
      <c r="I3" s="3"/>
      <c r="J3" s="3"/>
      <c r="L3" s="3"/>
      <c r="M3" s="3"/>
    </row>
    <row r="4" spans="1:14" x14ac:dyDescent="0.25">
      <c r="A4" s="2" t="s">
        <v>66</v>
      </c>
      <c r="B4" s="2" t="s">
        <v>67</v>
      </c>
      <c r="C4" s="2" t="s">
        <v>68</v>
      </c>
      <c r="D4" s="2" t="s">
        <v>69</v>
      </c>
      <c r="E4" s="2"/>
      <c r="F4" s="2" t="s">
        <v>70</v>
      </c>
      <c r="G4" s="2"/>
      <c r="H4" s="2" t="s">
        <v>71</v>
      </c>
      <c r="I4" s="2"/>
      <c r="J4" s="2" t="s">
        <v>74</v>
      </c>
      <c r="L4" s="3"/>
      <c r="M4" s="3"/>
    </row>
    <row r="5" spans="1:14" x14ac:dyDescent="0.25">
      <c r="A5" s="2">
        <v>1</v>
      </c>
      <c r="B5" s="2">
        <v>34</v>
      </c>
      <c r="C5" s="2">
        <v>3</v>
      </c>
      <c r="D5" s="2"/>
      <c r="E5" s="2"/>
      <c r="F5" s="2">
        <f t="shared" ref="F5:F11" si="0">B5*5+C5*4+D5*3</f>
        <v>182</v>
      </c>
      <c r="G5" s="2"/>
      <c r="H5" s="5">
        <f>F5/E3</f>
        <v>4.9189189189189193</v>
      </c>
      <c r="I5" s="5"/>
      <c r="J5" s="5"/>
      <c r="L5" s="3"/>
      <c r="M5" s="3"/>
    </row>
    <row r="6" spans="1:14" x14ac:dyDescent="0.25">
      <c r="A6" s="2">
        <v>2</v>
      </c>
      <c r="B6" s="2"/>
      <c r="C6" s="2"/>
      <c r="D6" s="2"/>
      <c r="E6" s="2"/>
      <c r="F6" s="2">
        <f t="shared" si="0"/>
        <v>0</v>
      </c>
      <c r="G6" s="2"/>
      <c r="H6" s="5">
        <f>F6/E3</f>
        <v>0</v>
      </c>
      <c r="I6" s="5"/>
      <c r="J6" s="5"/>
      <c r="L6" s="3"/>
      <c r="M6" s="3"/>
    </row>
    <row r="7" spans="1:14" x14ac:dyDescent="0.25">
      <c r="A7" s="2">
        <v>3</v>
      </c>
      <c r="B7" s="2">
        <v>18</v>
      </c>
      <c r="C7" s="2">
        <v>19</v>
      </c>
      <c r="D7" s="2"/>
      <c r="E7" s="2"/>
      <c r="F7" s="2">
        <f t="shared" si="0"/>
        <v>166</v>
      </c>
      <c r="G7" s="2"/>
      <c r="H7" s="5">
        <f>F7/E3</f>
        <v>4.4864864864864868</v>
      </c>
      <c r="I7" s="5"/>
      <c r="J7" s="5"/>
      <c r="L7" s="3"/>
      <c r="M7" s="3"/>
    </row>
    <row r="8" spans="1:14" x14ac:dyDescent="0.25">
      <c r="A8" s="2">
        <v>4</v>
      </c>
      <c r="B8" s="2">
        <v>10</v>
      </c>
      <c r="C8" s="2">
        <v>27</v>
      </c>
      <c r="D8" s="2"/>
      <c r="E8" s="2"/>
      <c r="F8" s="2">
        <f t="shared" si="0"/>
        <v>158</v>
      </c>
      <c r="G8" s="2"/>
      <c r="H8" s="5">
        <f>F8/E3</f>
        <v>4.2702702702702702</v>
      </c>
      <c r="I8" s="5"/>
      <c r="J8" s="5"/>
      <c r="L8" s="3"/>
      <c r="M8" s="3"/>
    </row>
    <row r="9" spans="1:14" x14ac:dyDescent="0.25">
      <c r="A9" s="2">
        <v>5</v>
      </c>
      <c r="B9" s="2">
        <v>19</v>
      </c>
      <c r="C9" s="2">
        <v>18</v>
      </c>
      <c r="D9" s="2"/>
      <c r="E9" s="2"/>
      <c r="F9" s="2">
        <f t="shared" si="0"/>
        <v>167</v>
      </c>
      <c r="G9" s="2"/>
      <c r="H9" s="5">
        <f>F9/E3</f>
        <v>4.5135135135135132</v>
      </c>
      <c r="I9" s="5"/>
      <c r="J9" s="5"/>
      <c r="L9" s="3"/>
      <c r="M9" s="3"/>
    </row>
    <row r="10" spans="1:14" x14ac:dyDescent="0.25">
      <c r="A10" s="2">
        <v>6</v>
      </c>
      <c r="B10" s="2">
        <v>26</v>
      </c>
      <c r="C10" s="2">
        <v>11</v>
      </c>
      <c r="D10" s="2"/>
      <c r="E10" s="2"/>
      <c r="F10" s="2">
        <f t="shared" si="0"/>
        <v>174</v>
      </c>
      <c r="G10" s="2"/>
      <c r="H10" s="5">
        <f>F10/E3</f>
        <v>4.7027027027027026</v>
      </c>
      <c r="I10" s="5"/>
      <c r="J10" s="5"/>
      <c r="L10" s="3"/>
      <c r="M10" s="3"/>
    </row>
    <row r="11" spans="1:14" x14ac:dyDescent="0.25">
      <c r="A11" s="2">
        <v>7</v>
      </c>
      <c r="B11" s="2">
        <v>23</v>
      </c>
      <c r="C11" s="2">
        <v>14</v>
      </c>
      <c r="D11" s="2"/>
      <c r="E11" s="2"/>
      <c r="F11" s="2">
        <f t="shared" si="0"/>
        <v>171</v>
      </c>
      <c r="G11" s="2"/>
      <c r="H11" s="5">
        <f>F11/E3</f>
        <v>4.6216216216216219</v>
      </c>
      <c r="I11" s="5"/>
      <c r="J11" s="5"/>
      <c r="L11" s="3"/>
      <c r="M11" s="3"/>
    </row>
    <row r="12" spans="1:14" x14ac:dyDescent="0.25">
      <c r="A12" s="6" t="s">
        <v>72</v>
      </c>
      <c r="B12" s="6"/>
      <c r="C12" s="6"/>
      <c r="D12" s="6"/>
      <c r="E12" s="6"/>
      <c r="F12" s="6"/>
      <c r="G12" s="2" t="s">
        <v>73</v>
      </c>
      <c r="H12" s="7">
        <f>SUM(H5:H11)</f>
        <v>27.513513513513512</v>
      </c>
      <c r="I12" s="7"/>
      <c r="J12" s="7">
        <f>H12/30*100</f>
        <v>91.7117117117117</v>
      </c>
      <c r="K12" s="8"/>
      <c r="L12" s="3"/>
      <c r="M12" s="3"/>
    </row>
    <row r="13" spans="1:14" x14ac:dyDescent="0.25">
      <c r="A13" s="2">
        <v>8</v>
      </c>
      <c r="B13" s="2">
        <v>16</v>
      </c>
      <c r="C13" s="2">
        <v>21</v>
      </c>
      <c r="D13" s="2"/>
      <c r="E13" s="2"/>
      <c r="F13" s="2">
        <f t="shared" ref="F13:F19" si="1">B13*5+C13*4+D13*3</f>
        <v>164</v>
      </c>
      <c r="G13" s="2"/>
      <c r="H13" s="5">
        <f>F13/E3</f>
        <v>4.4324324324324325</v>
      </c>
      <c r="I13" s="5"/>
      <c r="J13" s="5"/>
      <c r="L13" s="3"/>
      <c r="M13" s="3"/>
    </row>
    <row r="14" spans="1:14" x14ac:dyDescent="0.25">
      <c r="A14" s="2">
        <v>9</v>
      </c>
      <c r="B14" s="2">
        <v>20</v>
      </c>
      <c r="C14" s="2">
        <v>17</v>
      </c>
      <c r="D14" s="2"/>
      <c r="E14" s="2"/>
      <c r="F14" s="2">
        <f t="shared" si="1"/>
        <v>168</v>
      </c>
      <c r="G14" s="2"/>
      <c r="H14" s="5">
        <f>F14/E3</f>
        <v>4.5405405405405403</v>
      </c>
      <c r="I14" s="5"/>
      <c r="J14" s="5"/>
      <c r="L14" s="3"/>
      <c r="M14" s="3"/>
    </row>
    <row r="15" spans="1:14" x14ac:dyDescent="0.25">
      <c r="A15" s="2">
        <v>10</v>
      </c>
      <c r="B15" s="2">
        <v>26</v>
      </c>
      <c r="C15" s="2">
        <v>11</v>
      </c>
      <c r="D15" s="2"/>
      <c r="E15" s="2"/>
      <c r="F15" s="2">
        <f t="shared" si="1"/>
        <v>174</v>
      </c>
      <c r="G15" s="2"/>
      <c r="H15" s="5">
        <f>F15/E3</f>
        <v>4.7027027027027026</v>
      </c>
      <c r="I15" s="5"/>
      <c r="J15" s="5"/>
      <c r="L15" s="3"/>
      <c r="M15" s="3"/>
    </row>
    <row r="16" spans="1:14" x14ac:dyDescent="0.25">
      <c r="A16" s="2">
        <v>11</v>
      </c>
      <c r="B16" s="2">
        <v>13</v>
      </c>
      <c r="C16" s="2">
        <v>24</v>
      </c>
      <c r="D16" s="2"/>
      <c r="E16" s="2"/>
      <c r="F16" s="2">
        <f t="shared" si="1"/>
        <v>161</v>
      </c>
      <c r="G16" s="2"/>
      <c r="H16" s="5">
        <f>F16/E3</f>
        <v>4.3513513513513518</v>
      </c>
      <c r="I16" s="5"/>
      <c r="J16" s="5"/>
      <c r="L16" s="3"/>
      <c r="M16" s="3"/>
    </row>
    <row r="17" spans="1:14" x14ac:dyDescent="0.25">
      <c r="A17" s="2">
        <v>12</v>
      </c>
      <c r="B17" s="2">
        <v>22</v>
      </c>
      <c r="C17" s="2">
        <v>15</v>
      </c>
      <c r="D17" s="2"/>
      <c r="E17" s="2"/>
      <c r="F17" s="2">
        <f t="shared" si="1"/>
        <v>170</v>
      </c>
      <c r="G17" s="2"/>
      <c r="H17" s="5">
        <f>F17/E3</f>
        <v>4.5945945945945947</v>
      </c>
      <c r="I17" s="5"/>
      <c r="J17" s="5"/>
      <c r="L17" s="3"/>
      <c r="M17" s="3"/>
    </row>
    <row r="18" spans="1:14" x14ac:dyDescent="0.25">
      <c r="A18" s="2">
        <v>13</v>
      </c>
      <c r="B18" s="2">
        <v>11</v>
      </c>
      <c r="C18" s="2">
        <v>26</v>
      </c>
      <c r="D18" s="2"/>
      <c r="E18" s="2"/>
      <c r="F18" s="2">
        <f t="shared" si="1"/>
        <v>159</v>
      </c>
      <c r="G18" s="2"/>
      <c r="H18" s="5">
        <f>F18/E3</f>
        <v>4.2972972972972974</v>
      </c>
      <c r="I18" s="5"/>
      <c r="J18" s="5"/>
      <c r="L18" s="3"/>
      <c r="M18" s="3"/>
    </row>
    <row r="19" spans="1:14" x14ac:dyDescent="0.25">
      <c r="A19" s="2">
        <v>14</v>
      </c>
      <c r="B19" s="2">
        <v>20</v>
      </c>
      <c r="C19" s="2">
        <v>17</v>
      </c>
      <c r="D19" s="2"/>
      <c r="E19" s="2"/>
      <c r="F19" s="2">
        <f t="shared" si="1"/>
        <v>168</v>
      </c>
      <c r="G19" s="2"/>
      <c r="H19" s="5">
        <f>F19/E3</f>
        <v>4.5405405405405403</v>
      </c>
      <c r="I19" s="5"/>
      <c r="J19" s="5"/>
      <c r="L19" s="3"/>
      <c r="M19" s="3"/>
    </row>
    <row r="20" spans="1:14" x14ac:dyDescent="0.25">
      <c r="A20" s="6" t="s">
        <v>72</v>
      </c>
      <c r="B20" s="6"/>
      <c r="C20" s="6"/>
      <c r="D20" s="6"/>
      <c r="E20" s="6"/>
      <c r="F20" s="6"/>
      <c r="G20" s="2" t="s">
        <v>73</v>
      </c>
      <c r="H20" s="7">
        <f>SUM(H13:H19)</f>
        <v>31.45945945945946</v>
      </c>
      <c r="I20" s="7"/>
      <c r="J20" s="7">
        <f>H20/35*100</f>
        <v>89.884169884169879</v>
      </c>
      <c r="K20" s="8"/>
      <c r="L20" s="3"/>
      <c r="M20" s="3"/>
    </row>
    <row r="21" spans="1:14" x14ac:dyDescent="0.25">
      <c r="A21" s="2">
        <v>15</v>
      </c>
      <c r="B21" s="2">
        <v>20</v>
      </c>
      <c r="C21" s="2">
        <v>17</v>
      </c>
      <c r="D21" s="2"/>
      <c r="E21" s="2"/>
      <c r="F21" s="2">
        <f>B21*5+C21*4+D21*3</f>
        <v>168</v>
      </c>
      <c r="G21" s="2"/>
      <c r="H21" s="5">
        <f>F21/E3</f>
        <v>4.5405405405405403</v>
      </c>
      <c r="I21" s="5"/>
      <c r="J21" s="5"/>
      <c r="L21" s="3"/>
      <c r="M21" s="3"/>
    </row>
    <row r="22" spans="1:14" x14ac:dyDescent="0.25">
      <c r="A22" s="2">
        <v>16</v>
      </c>
      <c r="B22" s="2">
        <v>18</v>
      </c>
      <c r="C22" s="2">
        <v>19</v>
      </c>
      <c r="D22" s="2"/>
      <c r="E22" s="2"/>
      <c r="F22" s="2">
        <f>B22*5+C22*4+D22*3</f>
        <v>166</v>
      </c>
      <c r="G22" s="2"/>
      <c r="H22" s="5">
        <f>F22/E3</f>
        <v>4.4864864864864868</v>
      </c>
      <c r="I22" s="5"/>
      <c r="J22" s="5"/>
      <c r="L22" s="3"/>
      <c r="M22" s="3"/>
    </row>
    <row r="23" spans="1:14" x14ac:dyDescent="0.25">
      <c r="A23" s="2">
        <v>17</v>
      </c>
      <c r="B23" s="2">
        <v>19</v>
      </c>
      <c r="C23" s="2">
        <v>18</v>
      </c>
      <c r="D23" s="2"/>
      <c r="E23" s="2"/>
      <c r="F23" s="2">
        <f>B23*5+C23*4+D23*3</f>
        <v>167</v>
      </c>
      <c r="G23" s="2"/>
      <c r="H23" s="5">
        <f>F23/E3</f>
        <v>4.5135135135135132</v>
      </c>
      <c r="I23" s="5"/>
      <c r="J23" s="5"/>
      <c r="L23" s="3"/>
      <c r="M23" s="3"/>
    </row>
    <row r="24" spans="1:14" x14ac:dyDescent="0.25">
      <c r="A24" s="2">
        <v>18</v>
      </c>
      <c r="B24" s="2">
        <v>22</v>
      </c>
      <c r="C24" s="2">
        <v>15</v>
      </c>
      <c r="D24" s="2"/>
      <c r="E24" s="2"/>
      <c r="F24" s="2">
        <f>B24*5+C24*4+D24*3</f>
        <v>170</v>
      </c>
      <c r="G24" s="2"/>
      <c r="H24" s="5">
        <f>F24/E3</f>
        <v>4.5945945945945947</v>
      </c>
      <c r="I24" s="5"/>
      <c r="J24" s="5"/>
      <c r="L24" s="3"/>
      <c r="M24" s="3"/>
    </row>
    <row r="25" spans="1:14" x14ac:dyDescent="0.25">
      <c r="A25" s="2" t="s">
        <v>72</v>
      </c>
      <c r="B25" s="2"/>
      <c r="C25" s="2"/>
      <c r="D25" s="2"/>
      <c r="E25" s="2"/>
      <c r="F25" s="2"/>
      <c r="G25" s="2" t="s">
        <v>73</v>
      </c>
      <c r="H25" s="5">
        <f>SUM(H21:H24)</f>
        <v>18.135135135135137</v>
      </c>
      <c r="I25" s="5"/>
      <c r="J25" s="5">
        <f>H25/20*100</f>
        <v>90.675675675675677</v>
      </c>
      <c r="L25" s="3"/>
      <c r="M25" s="3"/>
    </row>
    <row r="26" spans="1:14" x14ac:dyDescent="0.25">
      <c r="A26" s="3"/>
      <c r="B26" s="3"/>
      <c r="C26" s="3"/>
      <c r="D26" s="3"/>
      <c r="E26" s="3"/>
      <c r="F26" s="3"/>
      <c r="G26" s="3"/>
      <c r="H26" s="9"/>
      <c r="I26" s="9"/>
      <c r="J26" s="9"/>
      <c r="K26" s="3"/>
      <c r="L26" s="3"/>
      <c r="M26" s="3"/>
    </row>
    <row r="27" spans="1:14" x14ac:dyDescent="0.25">
      <c r="A27" s="3"/>
      <c r="M27" s="3"/>
    </row>
    <row r="28" spans="1:14" ht="15.75" x14ac:dyDescent="0.25">
      <c r="A28" s="51" t="s">
        <v>82</v>
      </c>
      <c r="B28" s="51"/>
      <c r="C28" s="51"/>
      <c r="D28" s="51"/>
      <c r="E28" s="51"/>
      <c r="F28" s="51"/>
      <c r="G28" s="51"/>
      <c r="H28" s="51"/>
      <c r="I28" s="51"/>
      <c r="J28" s="9"/>
      <c r="K28" s="3"/>
      <c r="L28" s="3"/>
      <c r="M28" s="3"/>
      <c r="N28" s="3"/>
    </row>
    <row r="29" spans="1:14" ht="15.75" x14ac:dyDescent="0.25">
      <c r="A29" s="48" t="s">
        <v>83</v>
      </c>
      <c r="B29" s="49"/>
      <c r="C29" s="49"/>
      <c r="D29" s="50"/>
      <c r="E29" s="48" t="s">
        <v>84</v>
      </c>
      <c r="F29" s="49"/>
      <c r="G29" s="49"/>
      <c r="H29" s="49"/>
      <c r="J29" s="9"/>
      <c r="K29" s="3"/>
      <c r="L29" s="3"/>
      <c r="M29" s="3"/>
    </row>
    <row r="30" spans="1:14" ht="15.75" x14ac:dyDescent="0.25">
      <c r="A30" s="48" t="s">
        <v>85</v>
      </c>
      <c r="B30" s="49"/>
      <c r="C30" s="49"/>
      <c r="D30" s="50"/>
      <c r="E30" s="48" t="s">
        <v>86</v>
      </c>
      <c r="F30" s="49"/>
      <c r="G30" s="49"/>
      <c r="H30" s="49"/>
      <c r="J30" s="3"/>
      <c r="K30" s="3"/>
      <c r="L30" s="3"/>
      <c r="M30" s="3"/>
      <c r="N30" s="3"/>
    </row>
    <row r="31" spans="1:14" ht="15.75" x14ac:dyDescent="0.25">
      <c r="A31" s="48" t="s">
        <v>87</v>
      </c>
      <c r="B31" s="49"/>
      <c r="C31" s="49"/>
      <c r="D31" s="50"/>
      <c r="E31" s="48" t="s">
        <v>88</v>
      </c>
      <c r="F31" s="49"/>
      <c r="G31" s="49"/>
      <c r="H31" s="49"/>
      <c r="J31" s="3"/>
      <c r="K31" s="3"/>
      <c r="L31" s="3"/>
      <c r="M31" s="3"/>
      <c r="N31" s="3"/>
    </row>
    <row r="32" spans="1:14" ht="15.75" x14ac:dyDescent="0.25">
      <c r="A32" s="48" t="s">
        <v>89</v>
      </c>
      <c r="B32" s="49"/>
      <c r="C32" s="49"/>
      <c r="D32" s="50"/>
      <c r="E32" s="48" t="s">
        <v>90</v>
      </c>
      <c r="F32" s="49"/>
      <c r="G32" s="49"/>
      <c r="H32" s="49"/>
      <c r="J32" s="3"/>
      <c r="K32" s="3"/>
      <c r="L32" s="3"/>
      <c r="M32" s="3"/>
      <c r="N32" s="3"/>
    </row>
    <row r="33" spans="1:14" ht="15.75" x14ac:dyDescent="0.25">
      <c r="A33" s="48" t="s">
        <v>91</v>
      </c>
      <c r="B33" s="49"/>
      <c r="C33" s="49"/>
      <c r="D33" s="50"/>
      <c r="E33" s="48" t="s">
        <v>92</v>
      </c>
      <c r="F33" s="49"/>
      <c r="G33" s="49"/>
      <c r="H33" s="49"/>
      <c r="J33" s="3"/>
      <c r="K33" s="3"/>
      <c r="L33" s="3"/>
      <c r="M33" s="3"/>
      <c r="N33" s="3"/>
    </row>
  </sheetData>
  <mergeCells count="12">
    <mergeCell ref="C2:I2"/>
    <mergeCell ref="A32:D32"/>
    <mergeCell ref="E32:H32"/>
    <mergeCell ref="A33:D33"/>
    <mergeCell ref="E33:H33"/>
    <mergeCell ref="A28:I28"/>
    <mergeCell ref="A29:D29"/>
    <mergeCell ref="E29:H29"/>
    <mergeCell ref="A30:D30"/>
    <mergeCell ref="E30:H30"/>
    <mergeCell ref="A31:D31"/>
    <mergeCell ref="E31:H31"/>
  </mergeCells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P17" sqref="P17"/>
    </sheetView>
  </sheetViews>
  <sheetFormatPr defaultRowHeight="15" x14ac:dyDescent="0.25"/>
  <sheetData>
    <row r="1" spans="1:11" ht="30.75" customHeight="1" x14ac:dyDescent="0.25">
      <c r="A1" s="3"/>
      <c r="B1" s="3"/>
      <c r="C1" s="3"/>
      <c r="D1" s="24" t="s">
        <v>118</v>
      </c>
      <c r="E1" s="23"/>
      <c r="F1" s="23"/>
      <c r="G1" s="24"/>
      <c r="H1" s="23"/>
      <c r="I1" s="23"/>
      <c r="J1" s="3"/>
      <c r="K1" s="3"/>
    </row>
    <row r="2" spans="1:11" x14ac:dyDescent="0.25">
      <c r="A2" s="3"/>
      <c r="B2" s="3"/>
      <c r="C2" s="3"/>
      <c r="D2" s="3" t="s">
        <v>75</v>
      </c>
      <c r="E2" s="4">
        <v>22</v>
      </c>
      <c r="F2" s="3"/>
      <c r="G2" s="3"/>
      <c r="H2" s="3"/>
      <c r="I2" s="3"/>
      <c r="J2" s="3"/>
    </row>
    <row r="3" spans="1:11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</row>
    <row r="4" spans="1:11" x14ac:dyDescent="0.25">
      <c r="A4" s="2">
        <v>1</v>
      </c>
      <c r="B4" s="2">
        <v>6</v>
      </c>
      <c r="C4" s="2">
        <v>16</v>
      </c>
      <c r="D4" s="2"/>
      <c r="E4" s="2"/>
      <c r="F4" s="2">
        <f t="shared" ref="F4:F10" si="0">B4*5+C4*4+D4*3</f>
        <v>94</v>
      </c>
      <c r="G4" s="2"/>
      <c r="H4" s="5">
        <f>F4/E2</f>
        <v>4.2727272727272725</v>
      </c>
      <c r="I4" s="5"/>
      <c r="J4" s="5"/>
    </row>
    <row r="5" spans="1:11" x14ac:dyDescent="0.25">
      <c r="A5" s="2">
        <v>2</v>
      </c>
      <c r="B5" s="2">
        <v>8</v>
      </c>
      <c r="C5" s="2">
        <v>14</v>
      </c>
      <c r="D5" s="2"/>
      <c r="E5" s="2"/>
      <c r="F5" s="2">
        <f t="shared" si="0"/>
        <v>96</v>
      </c>
      <c r="G5" s="2"/>
      <c r="H5" s="5">
        <f>F5/E2</f>
        <v>4.3636363636363633</v>
      </c>
      <c r="I5" s="5"/>
      <c r="J5" s="5"/>
    </row>
    <row r="6" spans="1:11" x14ac:dyDescent="0.25">
      <c r="A6" s="2">
        <v>3</v>
      </c>
      <c r="B6" s="2">
        <v>12</v>
      </c>
      <c r="C6" s="2">
        <v>10</v>
      </c>
      <c r="D6" s="2"/>
      <c r="E6" s="2"/>
      <c r="F6" s="2">
        <f t="shared" si="0"/>
        <v>100</v>
      </c>
      <c r="G6" s="2"/>
      <c r="H6" s="5">
        <f>F6/E2</f>
        <v>4.5454545454545459</v>
      </c>
      <c r="I6" s="5"/>
      <c r="J6" s="5"/>
    </row>
    <row r="7" spans="1:11" x14ac:dyDescent="0.25">
      <c r="A7" s="2">
        <v>4</v>
      </c>
      <c r="B7" s="2">
        <v>12</v>
      </c>
      <c r="C7" s="2">
        <v>10</v>
      </c>
      <c r="D7" s="2"/>
      <c r="E7" s="2"/>
      <c r="F7" s="2">
        <f t="shared" si="0"/>
        <v>100</v>
      </c>
      <c r="G7" s="2"/>
      <c r="H7" s="5">
        <f>F7/E2</f>
        <v>4.5454545454545459</v>
      </c>
      <c r="I7" s="5"/>
      <c r="J7" s="5"/>
    </row>
    <row r="8" spans="1:11" x14ac:dyDescent="0.25">
      <c r="A8" s="2">
        <v>5</v>
      </c>
      <c r="B8" s="2">
        <v>13</v>
      </c>
      <c r="C8" s="2">
        <v>9</v>
      </c>
      <c r="D8" s="2"/>
      <c r="E8" s="2"/>
      <c r="F8" s="2">
        <f t="shared" si="0"/>
        <v>101</v>
      </c>
      <c r="G8" s="2"/>
      <c r="H8" s="5">
        <f>F8/E2</f>
        <v>4.5909090909090908</v>
      </c>
      <c r="I8" s="5"/>
      <c r="J8" s="5"/>
    </row>
    <row r="9" spans="1:11" x14ac:dyDescent="0.25">
      <c r="A9" s="2">
        <v>6</v>
      </c>
      <c r="B9" s="2">
        <v>16</v>
      </c>
      <c r="C9" s="2">
        <v>6</v>
      </c>
      <c r="D9" s="2"/>
      <c r="E9" s="2"/>
      <c r="F9" s="2">
        <f t="shared" si="0"/>
        <v>104</v>
      </c>
      <c r="G9" s="2"/>
      <c r="H9" s="5">
        <f>F9/E2</f>
        <v>4.7272727272727275</v>
      </c>
      <c r="I9" s="5"/>
      <c r="J9" s="5"/>
    </row>
    <row r="10" spans="1:11" x14ac:dyDescent="0.25">
      <c r="A10" s="2">
        <v>7</v>
      </c>
      <c r="B10" s="2">
        <v>17</v>
      </c>
      <c r="C10" s="2">
        <v>5</v>
      </c>
      <c r="D10" s="2"/>
      <c r="E10" s="2"/>
      <c r="F10" s="2">
        <f t="shared" si="0"/>
        <v>105</v>
      </c>
      <c r="G10" s="2"/>
      <c r="H10" s="5">
        <f>F10/E2</f>
        <v>4.7727272727272725</v>
      </c>
      <c r="I10" s="5"/>
      <c r="J10" s="5"/>
    </row>
    <row r="11" spans="1:11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31.81818181818182</v>
      </c>
      <c r="I11" s="7"/>
      <c r="J11" s="7">
        <f>H11/35*100</f>
        <v>90.909090909090921</v>
      </c>
      <c r="K11" s="8"/>
    </row>
    <row r="12" spans="1:11" x14ac:dyDescent="0.25">
      <c r="A12" s="2">
        <v>8</v>
      </c>
      <c r="B12" s="2">
        <v>5</v>
      </c>
      <c r="C12" s="2">
        <v>17</v>
      </c>
      <c r="D12" s="2"/>
      <c r="E12" s="2"/>
      <c r="F12" s="2">
        <f t="shared" ref="F12:F18" si="1">B12*5+C12*4+D12*3</f>
        <v>93</v>
      </c>
      <c r="G12" s="2"/>
      <c r="H12" s="5">
        <f>F12/E2</f>
        <v>4.2272727272727275</v>
      </c>
      <c r="I12" s="5"/>
      <c r="J12" s="5"/>
    </row>
    <row r="13" spans="1:11" x14ac:dyDescent="0.25">
      <c r="A13" s="2">
        <v>9</v>
      </c>
      <c r="B13" s="2">
        <v>19</v>
      </c>
      <c r="C13" s="2">
        <v>3</v>
      </c>
      <c r="D13" s="2"/>
      <c r="E13" s="2"/>
      <c r="F13" s="2">
        <f t="shared" si="1"/>
        <v>107</v>
      </c>
      <c r="G13" s="2"/>
      <c r="H13" s="5">
        <f>F13/E2</f>
        <v>4.8636363636363633</v>
      </c>
      <c r="I13" s="5"/>
      <c r="J13" s="5"/>
    </row>
    <row r="14" spans="1:11" x14ac:dyDescent="0.25">
      <c r="A14" s="2">
        <v>10</v>
      </c>
      <c r="B14" s="2">
        <v>21</v>
      </c>
      <c r="C14" s="2">
        <v>1</v>
      </c>
      <c r="D14" s="2"/>
      <c r="E14" s="2"/>
      <c r="F14" s="2">
        <f t="shared" si="1"/>
        <v>109</v>
      </c>
      <c r="G14" s="2"/>
      <c r="H14" s="5">
        <f>F14/E2</f>
        <v>4.9545454545454541</v>
      </c>
      <c r="I14" s="5"/>
      <c r="J14" s="5"/>
    </row>
    <row r="15" spans="1:11" x14ac:dyDescent="0.25">
      <c r="A15" s="2">
        <v>11</v>
      </c>
      <c r="B15" s="2">
        <v>3</v>
      </c>
      <c r="C15" s="2">
        <v>19</v>
      </c>
      <c r="D15" s="2"/>
      <c r="E15" s="2"/>
      <c r="F15" s="2">
        <f t="shared" si="1"/>
        <v>91</v>
      </c>
      <c r="G15" s="2"/>
      <c r="H15" s="5">
        <f>F15/E2</f>
        <v>4.1363636363636367</v>
      </c>
      <c r="I15" s="5"/>
      <c r="J15" s="5"/>
    </row>
    <row r="16" spans="1:11" x14ac:dyDescent="0.25">
      <c r="A16" s="2">
        <v>12</v>
      </c>
      <c r="B16" s="2">
        <v>8</v>
      </c>
      <c r="C16" s="2">
        <v>14</v>
      </c>
      <c r="D16" s="2"/>
      <c r="E16" s="2"/>
      <c r="F16" s="2">
        <f t="shared" si="1"/>
        <v>96</v>
      </c>
      <c r="G16" s="2"/>
      <c r="H16" s="5">
        <f>F16/E2</f>
        <v>4.3636363636363633</v>
      </c>
      <c r="I16" s="5"/>
      <c r="J16" s="5"/>
    </row>
    <row r="17" spans="1:13" x14ac:dyDescent="0.25">
      <c r="A17" s="2">
        <v>13</v>
      </c>
      <c r="B17" s="2">
        <v>9</v>
      </c>
      <c r="C17" s="2">
        <v>13</v>
      </c>
      <c r="D17" s="2"/>
      <c r="E17" s="2"/>
      <c r="F17" s="2">
        <f t="shared" si="1"/>
        <v>97</v>
      </c>
      <c r="G17" s="2"/>
      <c r="H17" s="5">
        <f>F17/E2</f>
        <v>4.4090909090909092</v>
      </c>
      <c r="I17" s="5"/>
      <c r="J17" s="5"/>
    </row>
    <row r="18" spans="1:13" x14ac:dyDescent="0.25">
      <c r="A18" s="2">
        <v>14</v>
      </c>
      <c r="B18" s="2">
        <v>13</v>
      </c>
      <c r="C18" s="2">
        <v>9</v>
      </c>
      <c r="D18" s="2"/>
      <c r="E18" s="2"/>
      <c r="F18" s="2">
        <f t="shared" si="1"/>
        <v>101</v>
      </c>
      <c r="G18" s="2"/>
      <c r="H18" s="5">
        <f>F18/E2</f>
        <v>4.5909090909090908</v>
      </c>
      <c r="I18" s="5"/>
      <c r="J18" s="5"/>
    </row>
    <row r="19" spans="1:13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31.545454545454543</v>
      </c>
      <c r="I19" s="7"/>
      <c r="J19" s="7">
        <f>H19/35*100</f>
        <v>90.129870129870127</v>
      </c>
      <c r="K19" s="8"/>
    </row>
    <row r="20" spans="1:13" x14ac:dyDescent="0.25">
      <c r="A20" s="2">
        <v>15</v>
      </c>
      <c r="B20" s="2">
        <v>8</v>
      </c>
      <c r="C20" s="2">
        <v>14</v>
      </c>
      <c r="D20" s="2"/>
      <c r="E20" s="2"/>
      <c r="F20" s="2">
        <f>B20*5+C20*4+D20*3</f>
        <v>96</v>
      </c>
      <c r="G20" s="2"/>
      <c r="H20" s="5">
        <f>F20/E2</f>
        <v>4.3636363636363633</v>
      </c>
      <c r="I20" s="5"/>
      <c r="J20" s="5"/>
    </row>
    <row r="21" spans="1:13" x14ac:dyDescent="0.25">
      <c r="A21" s="2">
        <v>16</v>
      </c>
      <c r="B21" s="2">
        <v>9</v>
      </c>
      <c r="C21" s="2">
        <v>13</v>
      </c>
      <c r="D21" s="2"/>
      <c r="E21" s="2"/>
      <c r="F21" s="2">
        <f>B21*5+C21*4+D21*3</f>
        <v>97</v>
      </c>
      <c r="G21" s="2"/>
      <c r="H21" s="5">
        <f>F21/E2</f>
        <v>4.4090909090909092</v>
      </c>
      <c r="I21" s="5"/>
      <c r="J21" s="5"/>
    </row>
    <row r="22" spans="1:13" x14ac:dyDescent="0.25">
      <c r="A22" s="2">
        <v>17</v>
      </c>
      <c r="B22" s="2">
        <v>17</v>
      </c>
      <c r="C22" s="2">
        <v>5</v>
      </c>
      <c r="D22" s="2"/>
      <c r="E22" s="2"/>
      <c r="F22" s="2">
        <f>B22*5+C22*4+D22*3</f>
        <v>105</v>
      </c>
      <c r="G22" s="2"/>
      <c r="H22" s="5">
        <f>F22/E2</f>
        <v>4.7727272727272725</v>
      </c>
      <c r="I22" s="5"/>
      <c r="J22" s="5"/>
    </row>
    <row r="23" spans="1:13" x14ac:dyDescent="0.25">
      <c r="A23" s="2">
        <v>18</v>
      </c>
      <c r="B23" s="2">
        <v>16</v>
      </c>
      <c r="C23" s="2">
        <v>6</v>
      </c>
      <c r="D23" s="2"/>
      <c r="E23" s="2"/>
      <c r="F23" s="2">
        <f>B23*5+C23*4+D23*3</f>
        <v>104</v>
      </c>
      <c r="G23" s="2"/>
      <c r="H23" s="5">
        <f>F23/E2</f>
        <v>4.7272727272727275</v>
      </c>
      <c r="I23" s="5"/>
      <c r="J23" s="5"/>
    </row>
    <row r="24" spans="1:13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18.272727272727273</v>
      </c>
      <c r="I24" s="5"/>
      <c r="J24" s="5">
        <f>H24/20*100</f>
        <v>91.363636363636374</v>
      </c>
    </row>
    <row r="27" spans="1:13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</row>
    <row r="28" spans="1:13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3"/>
      <c r="K28" s="3"/>
      <c r="L28" s="3"/>
      <c r="M28" s="3"/>
    </row>
    <row r="29" spans="1:13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3"/>
      <c r="K29" s="3"/>
      <c r="L29" s="3"/>
      <c r="M29" s="3"/>
    </row>
    <row r="30" spans="1:13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</row>
    <row r="31" spans="1:13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</row>
    <row r="32" spans="1:13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9"/>
      <c r="I33" s="9"/>
      <c r="J33" s="9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9"/>
      <c r="I34" s="9"/>
      <c r="J34" s="9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9"/>
      <c r="I35" s="9"/>
      <c r="J35" s="9"/>
      <c r="K35" s="3"/>
    </row>
    <row r="36" spans="1:13" x14ac:dyDescent="0.25">
      <c r="A36" s="3"/>
      <c r="B36" s="3"/>
      <c r="C36" s="3"/>
      <c r="D36" s="3"/>
      <c r="E36" s="3"/>
      <c r="F36" s="3"/>
      <c r="G36" s="3"/>
      <c r="H36" s="9"/>
      <c r="I36" s="9"/>
      <c r="J36" s="9"/>
      <c r="K36" s="3"/>
    </row>
    <row r="37" spans="1:13" x14ac:dyDescent="0.25">
      <c r="A37" s="3"/>
      <c r="B37" s="3"/>
      <c r="C37" s="3"/>
      <c r="D37" s="3"/>
      <c r="E37" s="3"/>
      <c r="F37" s="3"/>
      <c r="G37" s="3"/>
      <c r="H37" s="9"/>
      <c r="I37" s="9"/>
      <c r="J37" s="9"/>
      <c r="K37" s="3"/>
    </row>
    <row r="38" spans="1:13" x14ac:dyDescent="0.25">
      <c r="A38" s="3"/>
      <c r="B38" s="3"/>
      <c r="C38" s="3"/>
      <c r="D38" s="3"/>
      <c r="E38" s="3"/>
      <c r="F38" s="3"/>
      <c r="G38" s="3"/>
      <c r="H38" s="9"/>
      <c r="I38" s="9"/>
      <c r="J38" s="9"/>
      <c r="K38" s="3"/>
    </row>
    <row r="39" spans="1:13" x14ac:dyDescent="0.25">
      <c r="A39" s="3"/>
      <c r="B39" s="3"/>
      <c r="C39" s="3"/>
      <c r="D39" s="3"/>
      <c r="E39" s="3"/>
      <c r="F39" s="3"/>
      <c r="G39" s="3"/>
      <c r="H39" s="9"/>
      <c r="I39" s="9"/>
      <c r="J39" s="9"/>
      <c r="K39" s="3"/>
    </row>
    <row r="40" spans="1:13" x14ac:dyDescent="0.25">
      <c r="A40" s="19"/>
      <c r="B40" s="3"/>
      <c r="C40" s="3"/>
      <c r="D40" s="3"/>
      <c r="E40" s="19"/>
      <c r="F40" s="19"/>
      <c r="G40" s="3"/>
      <c r="H40" s="20"/>
      <c r="I40" s="20"/>
      <c r="J40" s="20"/>
      <c r="K40" s="19"/>
    </row>
    <row r="41" spans="1:13" x14ac:dyDescent="0.25">
      <c r="A41" s="3"/>
      <c r="B41" s="3"/>
      <c r="C41" s="3"/>
      <c r="D41" s="3"/>
      <c r="E41" s="3"/>
      <c r="F41" s="3"/>
      <c r="G41" s="3"/>
      <c r="H41" s="9"/>
      <c r="I41" s="9"/>
      <c r="J41" s="9"/>
      <c r="K41" s="3"/>
    </row>
    <row r="42" spans="1:13" x14ac:dyDescent="0.25">
      <c r="A42" s="3"/>
      <c r="B42" s="3"/>
      <c r="C42" s="3"/>
      <c r="D42" s="3"/>
      <c r="E42" s="3"/>
      <c r="F42" s="3"/>
      <c r="G42" s="3"/>
      <c r="H42" s="9"/>
      <c r="I42" s="9"/>
      <c r="J42" s="9"/>
      <c r="K42" s="3"/>
    </row>
    <row r="43" spans="1:13" x14ac:dyDescent="0.25">
      <c r="A43" s="3"/>
      <c r="B43" s="3"/>
      <c r="C43" s="3"/>
      <c r="D43" s="3"/>
      <c r="E43" s="3"/>
      <c r="F43" s="3"/>
      <c r="G43" s="3"/>
      <c r="H43" s="9"/>
      <c r="I43" s="9"/>
      <c r="J43" s="9"/>
      <c r="K43" s="3"/>
    </row>
    <row r="44" spans="1:13" x14ac:dyDescent="0.25">
      <c r="A44" s="3"/>
      <c r="B44" s="3"/>
      <c r="C44" s="3"/>
      <c r="D44" s="3"/>
      <c r="E44" s="3"/>
      <c r="F44" s="3"/>
      <c r="G44" s="3"/>
      <c r="H44" s="9"/>
      <c r="I44" s="9"/>
      <c r="J44" s="9"/>
      <c r="K44" s="3"/>
    </row>
    <row r="45" spans="1:13" x14ac:dyDescent="0.25">
      <c r="A45" s="3"/>
      <c r="B45" s="3"/>
      <c r="C45" s="3"/>
      <c r="D45" s="3"/>
      <c r="E45" s="3"/>
      <c r="F45" s="3"/>
      <c r="G45" s="3"/>
      <c r="H45" s="9"/>
      <c r="I45" s="9"/>
      <c r="J45" s="9"/>
      <c r="K45" s="3"/>
    </row>
    <row r="46" spans="1:13" x14ac:dyDescent="0.25">
      <c r="A46" s="3"/>
      <c r="B46" s="3"/>
      <c r="C46" s="3"/>
      <c r="D46" s="3"/>
      <c r="E46" s="3"/>
      <c r="F46" s="3"/>
      <c r="G46" s="3"/>
      <c r="H46" s="9"/>
      <c r="I46" s="9"/>
      <c r="J46" s="9"/>
      <c r="K46" s="3"/>
    </row>
    <row r="47" spans="1:13" x14ac:dyDescent="0.25">
      <c r="A47" s="3"/>
      <c r="B47" s="3"/>
      <c r="C47" s="3"/>
      <c r="D47" s="3"/>
      <c r="E47" s="3"/>
      <c r="F47" s="3"/>
      <c r="G47" s="3"/>
      <c r="H47" s="9"/>
      <c r="I47" s="9"/>
      <c r="J47" s="9"/>
      <c r="K47" s="3"/>
    </row>
    <row r="48" spans="1:13" x14ac:dyDescent="0.25">
      <c r="A48" s="19"/>
      <c r="B48" s="3"/>
      <c r="C48" s="3"/>
      <c r="D48" s="3"/>
      <c r="E48" s="19"/>
      <c r="F48" s="19"/>
      <c r="G48" s="3"/>
      <c r="H48" s="20"/>
      <c r="I48" s="20"/>
      <c r="J48" s="20"/>
      <c r="K48" s="19"/>
    </row>
    <row r="49" spans="1:11" x14ac:dyDescent="0.25">
      <c r="A49" s="3"/>
      <c r="B49" s="3"/>
      <c r="C49" s="3"/>
      <c r="D49" s="3"/>
      <c r="E49" s="3"/>
      <c r="F49" s="3"/>
      <c r="G49" s="3"/>
      <c r="H49" s="9"/>
      <c r="I49" s="9"/>
      <c r="J49" s="9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9"/>
      <c r="I50" s="9"/>
      <c r="J50" s="9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9"/>
      <c r="I51" s="9"/>
      <c r="J51" s="9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9"/>
      <c r="I52" s="9"/>
      <c r="J52" s="9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9"/>
      <c r="I53" s="9"/>
      <c r="J53" s="9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9"/>
      <c r="I54" s="9"/>
      <c r="J54" s="9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</sheetData>
  <mergeCells count="11"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zoomScale="80" zoomScaleNormal="80" workbookViewId="0">
      <selection activeCell="P36" sqref="P36"/>
    </sheetView>
  </sheetViews>
  <sheetFormatPr defaultRowHeight="15" x14ac:dyDescent="0.25"/>
  <sheetData>
    <row r="1" spans="1:14" ht="24.75" customHeight="1" x14ac:dyDescent="0.25">
      <c r="D1" s="47" t="s">
        <v>119</v>
      </c>
      <c r="E1" s="47"/>
      <c r="F1" s="47"/>
      <c r="G1" s="47"/>
      <c r="H1" s="47"/>
      <c r="I1" s="47"/>
    </row>
    <row r="2" spans="1:14" ht="21.75" customHeight="1" x14ac:dyDescent="0.25">
      <c r="A2" s="3"/>
      <c r="B2" s="3"/>
      <c r="C2" s="3"/>
      <c r="D2" s="3" t="s">
        <v>75</v>
      </c>
      <c r="E2" s="4">
        <v>21</v>
      </c>
      <c r="F2" s="3"/>
      <c r="G2" s="3"/>
      <c r="H2" s="3"/>
      <c r="I2" s="3"/>
      <c r="J2" s="3"/>
      <c r="M2" s="3"/>
      <c r="N2" s="3"/>
    </row>
    <row r="3" spans="1:14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M3" s="3"/>
      <c r="N3" s="3"/>
    </row>
    <row r="4" spans="1:14" x14ac:dyDescent="0.25">
      <c r="A4" s="2">
        <v>1</v>
      </c>
      <c r="B4" s="2">
        <v>17</v>
      </c>
      <c r="C4" s="2">
        <v>4</v>
      </c>
      <c r="D4" s="2"/>
      <c r="E4" s="2"/>
      <c r="F4" s="2">
        <f t="shared" ref="F4:F10" si="0">B4*5+C4*4+D4*3</f>
        <v>101</v>
      </c>
      <c r="G4" s="2"/>
      <c r="H4" s="5">
        <f>F4/E2</f>
        <v>4.8095238095238093</v>
      </c>
      <c r="I4" s="5"/>
      <c r="J4" s="5"/>
      <c r="M4" s="3"/>
      <c r="N4" s="3"/>
    </row>
    <row r="5" spans="1:14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  <c r="M5" s="3"/>
      <c r="N5" s="3"/>
    </row>
    <row r="6" spans="1:14" x14ac:dyDescent="0.25">
      <c r="A6" s="2">
        <v>3</v>
      </c>
      <c r="B6" s="2">
        <v>9</v>
      </c>
      <c r="C6" s="2">
        <v>12</v>
      </c>
      <c r="D6" s="2"/>
      <c r="E6" s="2"/>
      <c r="F6" s="2">
        <f t="shared" si="0"/>
        <v>93</v>
      </c>
      <c r="G6" s="2"/>
      <c r="H6" s="5">
        <f>F6/E2</f>
        <v>4.4285714285714288</v>
      </c>
      <c r="I6" s="5"/>
      <c r="J6" s="5"/>
      <c r="M6" s="3"/>
      <c r="N6" s="3"/>
    </row>
    <row r="7" spans="1:14" x14ac:dyDescent="0.25">
      <c r="A7" s="2">
        <v>4</v>
      </c>
      <c r="B7" s="2">
        <v>12</v>
      </c>
      <c r="C7" s="2">
        <v>9</v>
      </c>
      <c r="D7" s="2"/>
      <c r="E7" s="2"/>
      <c r="F7" s="2">
        <f t="shared" si="0"/>
        <v>96</v>
      </c>
      <c r="G7" s="2"/>
      <c r="H7" s="5">
        <f>F7/E2</f>
        <v>4.5714285714285712</v>
      </c>
      <c r="I7" s="5"/>
      <c r="J7" s="5"/>
      <c r="M7" s="3"/>
      <c r="N7" s="3"/>
    </row>
    <row r="8" spans="1:14" x14ac:dyDescent="0.25">
      <c r="A8" s="2">
        <v>5</v>
      </c>
      <c r="B8" s="2">
        <v>14</v>
      </c>
      <c r="C8" s="2">
        <v>7</v>
      </c>
      <c r="D8" s="2"/>
      <c r="E8" s="2"/>
      <c r="F8" s="2">
        <f t="shared" si="0"/>
        <v>98</v>
      </c>
      <c r="G8" s="2"/>
      <c r="H8" s="5">
        <f>F8/E2</f>
        <v>4.666666666666667</v>
      </c>
      <c r="I8" s="5"/>
      <c r="J8" s="5"/>
      <c r="M8" s="3"/>
      <c r="N8" s="3"/>
    </row>
    <row r="9" spans="1:14" x14ac:dyDescent="0.25">
      <c r="A9" s="2">
        <v>6</v>
      </c>
      <c r="B9" s="2">
        <v>13</v>
      </c>
      <c r="C9" s="2">
        <v>8</v>
      </c>
      <c r="D9" s="2"/>
      <c r="E9" s="2"/>
      <c r="F9" s="2">
        <f t="shared" si="0"/>
        <v>97</v>
      </c>
      <c r="G9" s="2"/>
      <c r="H9" s="5">
        <f>F9/E2</f>
        <v>4.6190476190476186</v>
      </c>
      <c r="I9" s="5"/>
      <c r="J9" s="5"/>
      <c r="M9" s="3"/>
      <c r="N9" s="3"/>
    </row>
    <row r="10" spans="1:14" x14ac:dyDescent="0.25">
      <c r="A10" s="2">
        <v>7</v>
      </c>
      <c r="B10" s="2">
        <v>13</v>
      </c>
      <c r="C10" s="2">
        <v>8</v>
      </c>
      <c r="D10" s="2"/>
      <c r="E10" s="2"/>
      <c r="F10" s="2">
        <f t="shared" si="0"/>
        <v>97</v>
      </c>
      <c r="G10" s="2"/>
      <c r="H10" s="5">
        <f>F10/E2</f>
        <v>4.6190476190476186</v>
      </c>
      <c r="I10" s="5"/>
      <c r="J10" s="5"/>
      <c r="M10" s="3"/>
      <c r="N10" s="3"/>
    </row>
    <row r="11" spans="1:14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27.714285714285715</v>
      </c>
      <c r="I11" s="7"/>
      <c r="J11" s="7">
        <f>H11/30*100</f>
        <v>92.38095238095238</v>
      </c>
      <c r="K11" s="8"/>
      <c r="M11" s="3"/>
      <c r="N11" s="3"/>
    </row>
    <row r="12" spans="1:14" x14ac:dyDescent="0.25">
      <c r="A12" s="2">
        <v>8</v>
      </c>
      <c r="B12" s="2">
        <v>16</v>
      </c>
      <c r="C12" s="2">
        <v>5</v>
      </c>
      <c r="D12" s="2"/>
      <c r="E12" s="2"/>
      <c r="F12" s="2">
        <f t="shared" ref="F12:F18" si="1">B12*5+C12*4+D12*3</f>
        <v>100</v>
      </c>
      <c r="G12" s="2"/>
      <c r="H12" s="5">
        <f>F12/E2</f>
        <v>4.7619047619047619</v>
      </c>
      <c r="I12" s="5"/>
      <c r="J12" s="5"/>
      <c r="M12" s="3"/>
      <c r="N12" s="3"/>
    </row>
    <row r="13" spans="1:14" x14ac:dyDescent="0.25">
      <c r="A13" s="2">
        <v>9</v>
      </c>
      <c r="B13" s="2">
        <v>12</v>
      </c>
      <c r="C13" s="2">
        <v>9</v>
      </c>
      <c r="D13" s="2"/>
      <c r="E13" s="2"/>
      <c r="F13" s="2">
        <f t="shared" si="1"/>
        <v>96</v>
      </c>
      <c r="G13" s="2"/>
      <c r="H13" s="5">
        <f>F13/E2</f>
        <v>4.5714285714285712</v>
      </c>
      <c r="I13" s="5"/>
      <c r="J13" s="5"/>
      <c r="M13" s="3"/>
      <c r="N13" s="3"/>
    </row>
    <row r="14" spans="1:14" x14ac:dyDescent="0.25">
      <c r="A14" s="2">
        <v>10</v>
      </c>
      <c r="B14" s="2">
        <v>17</v>
      </c>
      <c r="C14" s="2">
        <v>4</v>
      </c>
      <c r="D14" s="2"/>
      <c r="E14" s="2"/>
      <c r="F14" s="2">
        <f t="shared" si="1"/>
        <v>101</v>
      </c>
      <c r="G14" s="2"/>
      <c r="H14" s="5">
        <f>F14/E2</f>
        <v>4.8095238095238093</v>
      </c>
      <c r="I14" s="5"/>
      <c r="J14" s="5"/>
      <c r="M14" s="3"/>
      <c r="N14" s="3"/>
    </row>
    <row r="15" spans="1:14" x14ac:dyDescent="0.25">
      <c r="A15" s="2">
        <v>11</v>
      </c>
      <c r="B15" s="2">
        <v>19</v>
      </c>
      <c r="C15" s="2">
        <v>2</v>
      </c>
      <c r="D15" s="2"/>
      <c r="E15" s="2"/>
      <c r="F15" s="2">
        <f t="shared" si="1"/>
        <v>103</v>
      </c>
      <c r="G15" s="2"/>
      <c r="H15" s="5">
        <f>F15/E2</f>
        <v>4.9047619047619051</v>
      </c>
      <c r="I15" s="5"/>
      <c r="J15" s="5"/>
      <c r="M15" s="3"/>
      <c r="N15" s="3"/>
    </row>
    <row r="16" spans="1:14" x14ac:dyDescent="0.25">
      <c r="A16" s="2">
        <v>12</v>
      </c>
      <c r="B16" s="2">
        <v>10</v>
      </c>
      <c r="C16" s="2">
        <v>10</v>
      </c>
      <c r="D16" s="2"/>
      <c r="E16" s="2"/>
      <c r="F16" s="2">
        <f t="shared" si="1"/>
        <v>90</v>
      </c>
      <c r="G16" s="2"/>
      <c r="H16" s="5">
        <f>F16/E2</f>
        <v>4.2857142857142856</v>
      </c>
      <c r="I16" s="5"/>
      <c r="J16" s="5"/>
      <c r="M16" s="3"/>
      <c r="N16" s="3"/>
    </row>
    <row r="17" spans="1:25" x14ac:dyDescent="0.25">
      <c r="A17" s="2">
        <v>13</v>
      </c>
      <c r="B17" s="2">
        <v>13</v>
      </c>
      <c r="C17" s="2">
        <v>8</v>
      </c>
      <c r="D17" s="2"/>
      <c r="E17" s="2"/>
      <c r="F17" s="2">
        <f t="shared" si="1"/>
        <v>97</v>
      </c>
      <c r="G17" s="2"/>
      <c r="H17" s="5">
        <f>F17/E2</f>
        <v>4.6190476190476186</v>
      </c>
      <c r="I17" s="5"/>
      <c r="J17" s="5"/>
      <c r="M17" s="3"/>
      <c r="N17" s="3"/>
    </row>
    <row r="18" spans="1:25" x14ac:dyDescent="0.25">
      <c r="A18" s="2">
        <v>14</v>
      </c>
      <c r="B18" s="2">
        <v>14</v>
      </c>
      <c r="C18" s="2">
        <v>7</v>
      </c>
      <c r="D18" s="2"/>
      <c r="E18" s="2"/>
      <c r="F18" s="2">
        <f t="shared" si="1"/>
        <v>98</v>
      </c>
      <c r="G18" s="2"/>
      <c r="H18" s="5">
        <f>F18/E2</f>
        <v>4.666666666666667</v>
      </c>
      <c r="I18" s="5"/>
      <c r="J18" s="5"/>
      <c r="M18" s="3"/>
      <c r="N18" s="3"/>
    </row>
    <row r="19" spans="1:25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32.619047619047613</v>
      </c>
      <c r="I19" s="7"/>
      <c r="J19" s="7">
        <f>H19/35*100</f>
        <v>93.197278911564609</v>
      </c>
      <c r="K19" s="8"/>
      <c r="M19" s="3"/>
      <c r="N19" s="3"/>
    </row>
    <row r="20" spans="1:25" x14ac:dyDescent="0.25">
      <c r="A20" s="2">
        <v>15</v>
      </c>
      <c r="B20" s="2">
        <v>17</v>
      </c>
      <c r="C20" s="2">
        <v>4</v>
      </c>
      <c r="D20" s="2"/>
      <c r="E20" s="2"/>
      <c r="F20" s="2">
        <f>B20*5+C20*4+D20*3</f>
        <v>101</v>
      </c>
      <c r="G20" s="2"/>
      <c r="H20" s="5">
        <f>F20/E2</f>
        <v>4.8095238095238093</v>
      </c>
      <c r="I20" s="5"/>
      <c r="J20" s="5"/>
      <c r="M20" s="3"/>
      <c r="N20" s="3"/>
    </row>
    <row r="21" spans="1:25" x14ac:dyDescent="0.25">
      <c r="A21" s="2">
        <v>16</v>
      </c>
      <c r="B21" s="2">
        <v>15</v>
      </c>
      <c r="C21" s="2">
        <v>6</v>
      </c>
      <c r="D21" s="2"/>
      <c r="E21" s="2"/>
      <c r="F21" s="2">
        <f>B21*5+C21*4+D21*3</f>
        <v>99</v>
      </c>
      <c r="G21" s="2"/>
      <c r="H21" s="5">
        <f>F21/E2</f>
        <v>4.7142857142857144</v>
      </c>
      <c r="I21" s="5"/>
      <c r="J21" s="5"/>
      <c r="M21" s="3"/>
      <c r="N21" s="3"/>
    </row>
    <row r="22" spans="1:25" x14ac:dyDescent="0.25">
      <c r="A22" s="2">
        <v>17</v>
      </c>
      <c r="B22" s="2">
        <v>14</v>
      </c>
      <c r="C22" s="2">
        <v>7</v>
      </c>
      <c r="D22" s="2"/>
      <c r="E22" s="2"/>
      <c r="F22" s="2">
        <f>B22*5+C22*4+D22*3</f>
        <v>98</v>
      </c>
      <c r="G22" s="2"/>
      <c r="H22" s="5">
        <f>F22/E2</f>
        <v>4.666666666666667</v>
      </c>
      <c r="I22" s="5"/>
      <c r="J22" s="5"/>
      <c r="M22" s="3"/>
      <c r="N22" s="3"/>
    </row>
    <row r="23" spans="1:25" x14ac:dyDescent="0.25">
      <c r="A23" s="2">
        <v>18</v>
      </c>
      <c r="B23" s="2">
        <v>17</v>
      </c>
      <c r="C23" s="2">
        <v>4</v>
      </c>
      <c r="D23" s="2"/>
      <c r="E23" s="2"/>
      <c r="F23" s="2">
        <f>B23*5+C23*4+D23*3</f>
        <v>101</v>
      </c>
      <c r="G23" s="2"/>
      <c r="H23" s="5">
        <f>F23/E2</f>
        <v>4.8095238095238093</v>
      </c>
      <c r="I23" s="5"/>
      <c r="J23" s="5"/>
      <c r="M23" s="3"/>
      <c r="N23" s="3"/>
    </row>
    <row r="24" spans="1:25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19</v>
      </c>
      <c r="I24" s="5"/>
      <c r="J24" s="5">
        <f>H24/20*100</f>
        <v>95</v>
      </c>
      <c r="M24" s="3"/>
      <c r="N24" s="3"/>
    </row>
    <row r="25" spans="1:25" x14ac:dyDescent="0.25">
      <c r="M25" s="3"/>
      <c r="N25" s="3"/>
    </row>
    <row r="26" spans="1:25" x14ac:dyDescent="0.25">
      <c r="M26" s="3"/>
      <c r="N26" s="3"/>
      <c r="O26" s="3"/>
      <c r="P26" s="3"/>
      <c r="Q26" s="3"/>
      <c r="R26" s="3"/>
      <c r="S26" s="3"/>
      <c r="T26" s="3"/>
      <c r="U26" s="3"/>
      <c r="V26" s="9"/>
      <c r="W26" s="9"/>
      <c r="X26" s="9"/>
      <c r="Y26" s="3"/>
    </row>
    <row r="27" spans="1:25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9"/>
      <c r="K27" s="3"/>
      <c r="L27" s="3"/>
      <c r="M27" s="3"/>
      <c r="N27" s="3"/>
    </row>
    <row r="28" spans="1:25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9"/>
      <c r="K28" s="3"/>
      <c r="L28" s="3"/>
      <c r="M28" s="3"/>
      <c r="N28" s="3"/>
      <c r="O28" s="3"/>
    </row>
    <row r="29" spans="1:25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9"/>
      <c r="K29" s="3"/>
      <c r="L29" s="3"/>
      <c r="M29" s="3"/>
      <c r="N29" s="3"/>
      <c r="O29" s="3"/>
    </row>
    <row r="30" spans="1:25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9"/>
      <c r="K30" s="3"/>
      <c r="L30" s="3"/>
      <c r="M30" s="3"/>
      <c r="N30" s="3"/>
      <c r="O30" s="3"/>
    </row>
    <row r="31" spans="1:25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  <c r="N31" s="3"/>
      <c r="O31" s="3"/>
    </row>
    <row r="32" spans="1:25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</sheetData>
  <mergeCells count="12">
    <mergeCell ref="D1:I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0" zoomScaleNormal="80" workbookViewId="0">
      <selection activeCell="R20" sqref="R20"/>
    </sheetView>
  </sheetViews>
  <sheetFormatPr defaultRowHeight="15" x14ac:dyDescent="0.25"/>
  <cols>
    <col min="4" max="4" width="13.42578125" customWidth="1"/>
    <col min="7" max="7" width="16.42578125" customWidth="1"/>
    <col min="10" max="10" width="24.7109375" bestFit="1" customWidth="1"/>
  </cols>
  <sheetData>
    <row r="1" spans="1:13" ht="25.5" customHeight="1" x14ac:dyDescent="0.25">
      <c r="C1" s="47" t="s">
        <v>97</v>
      </c>
      <c r="D1" s="47"/>
      <c r="E1" s="47"/>
      <c r="F1" s="47"/>
      <c r="G1" s="47"/>
    </row>
    <row r="2" spans="1:13" x14ac:dyDescent="0.25">
      <c r="A2" s="3"/>
      <c r="B2" s="3"/>
      <c r="C2" s="3"/>
      <c r="D2" s="3" t="s">
        <v>75</v>
      </c>
      <c r="E2" s="4">
        <v>34</v>
      </c>
      <c r="F2" s="3"/>
      <c r="G2" s="3"/>
      <c r="H2" s="3"/>
      <c r="I2" s="3"/>
      <c r="J2" s="3"/>
      <c r="L2" s="3"/>
      <c r="M2" s="3"/>
    </row>
    <row r="3" spans="1:13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M3" s="3"/>
    </row>
    <row r="4" spans="1:13" x14ac:dyDescent="0.25">
      <c r="A4" s="2">
        <v>1</v>
      </c>
      <c r="B4" s="2">
        <v>21</v>
      </c>
      <c r="C4" s="2">
        <v>13</v>
      </c>
      <c r="D4" s="2"/>
      <c r="E4" s="2"/>
      <c r="F4" s="2">
        <f t="shared" ref="F4:F10" si="0">B4*5+C4*4+D4*3</f>
        <v>157</v>
      </c>
      <c r="G4" s="2"/>
      <c r="H4" s="5">
        <f>F4/E2</f>
        <v>4.617647058823529</v>
      </c>
      <c r="I4" s="5"/>
      <c r="J4" s="5"/>
      <c r="L4" s="3"/>
      <c r="M4" s="3"/>
    </row>
    <row r="5" spans="1:13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  <c r="L5" s="3"/>
      <c r="M5" s="3"/>
    </row>
    <row r="6" spans="1:13" x14ac:dyDescent="0.25">
      <c r="A6" s="2">
        <v>3</v>
      </c>
      <c r="B6" s="2">
        <v>14</v>
      </c>
      <c r="C6" s="2">
        <v>20</v>
      </c>
      <c r="D6" s="2"/>
      <c r="E6" s="2"/>
      <c r="F6" s="2">
        <f t="shared" si="0"/>
        <v>150</v>
      </c>
      <c r="G6" s="2"/>
      <c r="H6" s="5">
        <f>F6/E2</f>
        <v>4.4117647058823533</v>
      </c>
      <c r="I6" s="5"/>
      <c r="J6" s="5"/>
      <c r="L6" s="3"/>
      <c r="M6" s="3"/>
    </row>
    <row r="7" spans="1:13" x14ac:dyDescent="0.25">
      <c r="A7" s="2">
        <v>4</v>
      </c>
      <c r="B7" s="2">
        <v>15</v>
      </c>
      <c r="C7" s="2">
        <v>19</v>
      </c>
      <c r="D7" s="2"/>
      <c r="E7" s="2"/>
      <c r="F7" s="2">
        <f t="shared" si="0"/>
        <v>151</v>
      </c>
      <c r="G7" s="2"/>
      <c r="H7" s="5">
        <f>F7/E2</f>
        <v>4.4411764705882355</v>
      </c>
      <c r="I7" s="5"/>
      <c r="J7" s="5"/>
      <c r="L7" s="3"/>
      <c r="M7" s="3"/>
    </row>
    <row r="8" spans="1:13" x14ac:dyDescent="0.25">
      <c r="A8" s="2">
        <v>5</v>
      </c>
      <c r="B8" s="2">
        <v>15</v>
      </c>
      <c r="C8" s="2">
        <v>14</v>
      </c>
      <c r="D8" s="2"/>
      <c r="E8" s="2"/>
      <c r="F8" s="2">
        <f t="shared" si="0"/>
        <v>131</v>
      </c>
      <c r="G8" s="2"/>
      <c r="H8" s="5">
        <f>F8/E2</f>
        <v>3.8529411764705883</v>
      </c>
      <c r="I8" s="5"/>
      <c r="J8" s="5"/>
      <c r="L8" s="3"/>
      <c r="M8" s="3"/>
    </row>
    <row r="9" spans="1:13" x14ac:dyDescent="0.25">
      <c r="A9" s="2">
        <v>6</v>
      </c>
      <c r="B9" s="2">
        <v>19</v>
      </c>
      <c r="C9" s="2">
        <v>15</v>
      </c>
      <c r="D9" s="2"/>
      <c r="E9" s="2"/>
      <c r="F9" s="2">
        <f t="shared" si="0"/>
        <v>155</v>
      </c>
      <c r="G9" s="2"/>
      <c r="H9" s="5">
        <f>F9/E2</f>
        <v>4.5588235294117645</v>
      </c>
      <c r="I9" s="5"/>
      <c r="J9" s="5"/>
      <c r="L9" s="3"/>
      <c r="M9" s="3"/>
    </row>
    <row r="10" spans="1:13" x14ac:dyDescent="0.25">
      <c r="A10" s="2">
        <v>7</v>
      </c>
      <c r="B10" s="2">
        <v>23</v>
      </c>
      <c r="C10" s="2">
        <v>11</v>
      </c>
      <c r="D10" s="2"/>
      <c r="E10" s="2"/>
      <c r="F10" s="2">
        <f t="shared" si="0"/>
        <v>159</v>
      </c>
      <c r="G10" s="2"/>
      <c r="H10" s="5">
        <f>F10/E2</f>
        <v>4.6764705882352944</v>
      </c>
      <c r="I10" s="5"/>
      <c r="J10" s="5"/>
      <c r="L10" s="3"/>
      <c r="M10" s="3"/>
    </row>
    <row r="11" spans="1:13" s="8" customFormat="1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26.558823529411764</v>
      </c>
      <c r="I11" s="7"/>
      <c r="J11" s="7">
        <f>H11/30*100</f>
        <v>88.529411764705884</v>
      </c>
      <c r="L11" s="3"/>
      <c r="M11" s="3"/>
    </row>
    <row r="12" spans="1:13" x14ac:dyDescent="0.25">
      <c r="A12" s="2">
        <v>8</v>
      </c>
      <c r="B12" s="2">
        <v>20</v>
      </c>
      <c r="C12" s="2">
        <v>14</v>
      </c>
      <c r="D12" s="2"/>
      <c r="E12" s="2"/>
      <c r="F12" s="2">
        <f t="shared" ref="F12:F18" si="1">B12*5+C12*4+D12*3</f>
        <v>156</v>
      </c>
      <c r="G12" s="2"/>
      <c r="H12" s="5">
        <f>F12/E2</f>
        <v>4.5882352941176467</v>
      </c>
      <c r="I12" s="5"/>
      <c r="J12" s="5"/>
      <c r="L12" s="3"/>
      <c r="M12" s="3"/>
    </row>
    <row r="13" spans="1:13" x14ac:dyDescent="0.25">
      <c r="A13" s="2">
        <v>9</v>
      </c>
      <c r="B13" s="2">
        <v>22</v>
      </c>
      <c r="C13" s="2">
        <v>12</v>
      </c>
      <c r="D13" s="2"/>
      <c r="E13" s="2"/>
      <c r="F13" s="2">
        <f t="shared" si="1"/>
        <v>158</v>
      </c>
      <c r="G13" s="2"/>
      <c r="H13" s="5">
        <f>F13/E2</f>
        <v>4.6470588235294121</v>
      </c>
      <c r="I13" s="5"/>
      <c r="J13" s="5"/>
      <c r="L13" s="3"/>
      <c r="M13" s="3"/>
    </row>
    <row r="14" spans="1:13" x14ac:dyDescent="0.25">
      <c r="A14" s="2">
        <v>10</v>
      </c>
      <c r="B14" s="2">
        <v>21</v>
      </c>
      <c r="C14" s="2">
        <v>13</v>
      </c>
      <c r="D14" s="2"/>
      <c r="E14" s="2"/>
      <c r="F14" s="2">
        <f t="shared" si="1"/>
        <v>157</v>
      </c>
      <c r="G14" s="2"/>
      <c r="H14" s="5">
        <f>F14/E2</f>
        <v>4.617647058823529</v>
      </c>
      <c r="I14" s="5"/>
      <c r="J14" s="5"/>
      <c r="L14" s="3"/>
      <c r="M14" s="3"/>
    </row>
    <row r="15" spans="1:13" x14ac:dyDescent="0.25">
      <c r="A15" s="2">
        <v>11</v>
      </c>
      <c r="B15" s="2">
        <v>17</v>
      </c>
      <c r="C15" s="2">
        <v>17</v>
      </c>
      <c r="D15" s="2"/>
      <c r="E15" s="2"/>
      <c r="F15" s="2">
        <f t="shared" si="1"/>
        <v>153</v>
      </c>
      <c r="G15" s="2"/>
      <c r="H15" s="5">
        <f>F15/E2</f>
        <v>4.5</v>
      </c>
      <c r="I15" s="5"/>
      <c r="J15" s="5"/>
      <c r="L15" s="3"/>
      <c r="M15" s="3"/>
    </row>
    <row r="16" spans="1:13" x14ac:dyDescent="0.25">
      <c r="A16" s="2">
        <v>12</v>
      </c>
      <c r="B16" s="2">
        <v>21</v>
      </c>
      <c r="C16" s="2">
        <v>13</v>
      </c>
      <c r="D16" s="2"/>
      <c r="E16" s="2"/>
      <c r="F16" s="2">
        <f t="shared" si="1"/>
        <v>157</v>
      </c>
      <c r="G16" s="2"/>
      <c r="H16" s="5">
        <f>F16/E2</f>
        <v>4.617647058823529</v>
      </c>
      <c r="I16" s="5"/>
      <c r="J16" s="5"/>
      <c r="L16" s="3"/>
      <c r="M16" s="3"/>
    </row>
    <row r="17" spans="1:13" x14ac:dyDescent="0.25">
      <c r="A17" s="2">
        <v>13</v>
      </c>
      <c r="B17" s="2">
        <v>21</v>
      </c>
      <c r="C17" s="2">
        <v>13</v>
      </c>
      <c r="D17" s="2"/>
      <c r="E17" s="2"/>
      <c r="F17" s="2">
        <f t="shared" si="1"/>
        <v>157</v>
      </c>
      <c r="G17" s="2"/>
      <c r="H17" s="5">
        <f>F17/E2</f>
        <v>4.617647058823529</v>
      </c>
      <c r="I17" s="5"/>
      <c r="J17" s="5"/>
      <c r="L17" s="3"/>
      <c r="M17" s="3"/>
    </row>
    <row r="18" spans="1:13" x14ac:dyDescent="0.25">
      <c r="A18" s="2">
        <v>14</v>
      </c>
      <c r="B18" s="2">
        <v>23</v>
      </c>
      <c r="C18" s="2">
        <v>13</v>
      </c>
      <c r="D18" s="2"/>
      <c r="E18" s="2"/>
      <c r="F18" s="2">
        <f t="shared" si="1"/>
        <v>167</v>
      </c>
      <c r="G18" s="2"/>
      <c r="H18" s="5">
        <f>F18/E2</f>
        <v>4.9117647058823533</v>
      </c>
      <c r="I18" s="5"/>
      <c r="J18" s="5"/>
      <c r="L18" s="3"/>
      <c r="M18" s="3"/>
    </row>
    <row r="19" spans="1:13" s="8" customFormat="1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32.5</v>
      </c>
      <c r="I19" s="7"/>
      <c r="J19" s="7">
        <f>H19/35*100</f>
        <v>92.857142857142861</v>
      </c>
      <c r="L19" s="3"/>
      <c r="M19" s="3"/>
    </row>
    <row r="20" spans="1:13" x14ac:dyDescent="0.25">
      <c r="A20" s="2">
        <v>15</v>
      </c>
      <c r="B20" s="2">
        <v>22</v>
      </c>
      <c r="C20" s="2">
        <v>12</v>
      </c>
      <c r="D20" s="2"/>
      <c r="E20" s="2"/>
      <c r="F20" s="2">
        <f>B20*5+C20*4+D20*3</f>
        <v>158</v>
      </c>
      <c r="G20" s="2"/>
      <c r="H20" s="5">
        <f>F20/E2</f>
        <v>4.6470588235294121</v>
      </c>
      <c r="I20" s="5"/>
      <c r="J20" s="5"/>
      <c r="L20" s="3"/>
      <c r="M20" s="3"/>
    </row>
    <row r="21" spans="1:13" x14ac:dyDescent="0.25">
      <c r="A21" s="2">
        <v>16</v>
      </c>
      <c r="B21" s="2">
        <v>27</v>
      </c>
      <c r="C21" s="2">
        <v>7</v>
      </c>
      <c r="D21" s="2"/>
      <c r="E21" s="2"/>
      <c r="F21" s="2">
        <f>B21*5+C21*4+D21*3</f>
        <v>163</v>
      </c>
      <c r="G21" s="2"/>
      <c r="H21" s="5">
        <f>F21/E2</f>
        <v>4.7941176470588234</v>
      </c>
      <c r="I21" s="5"/>
      <c r="J21" s="5"/>
      <c r="L21" s="3"/>
      <c r="M21" s="3"/>
    </row>
    <row r="22" spans="1:13" x14ac:dyDescent="0.25">
      <c r="A22" s="2">
        <v>17</v>
      </c>
      <c r="B22" s="2">
        <v>22</v>
      </c>
      <c r="C22" s="2">
        <v>12</v>
      </c>
      <c r="D22" s="2"/>
      <c r="E22" s="2"/>
      <c r="F22" s="2">
        <f>B22*5+C22*4+D22*3</f>
        <v>158</v>
      </c>
      <c r="G22" s="2"/>
      <c r="H22" s="5">
        <f>F22/E2</f>
        <v>4.6470588235294121</v>
      </c>
      <c r="I22" s="5"/>
      <c r="J22" s="5"/>
      <c r="L22" s="3"/>
      <c r="M22" s="3"/>
    </row>
    <row r="23" spans="1:13" x14ac:dyDescent="0.25">
      <c r="A23" s="2">
        <v>18</v>
      </c>
      <c r="B23" s="2">
        <v>27</v>
      </c>
      <c r="C23" s="2">
        <v>7</v>
      </c>
      <c r="D23" s="2"/>
      <c r="E23" s="2"/>
      <c r="F23" s="2">
        <f>B23*5+C23*4+D23*3</f>
        <v>163</v>
      </c>
      <c r="G23" s="2"/>
      <c r="H23" s="5">
        <f>F23/E2</f>
        <v>4.7941176470588234</v>
      </c>
      <c r="I23" s="5"/>
      <c r="J23" s="5"/>
      <c r="L23" s="3"/>
      <c r="M23" s="3"/>
    </row>
    <row r="24" spans="1:13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18.882352941176471</v>
      </c>
      <c r="I24" s="5"/>
      <c r="J24" s="5">
        <f>H24/20*100</f>
        <v>94.411764705882348</v>
      </c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9"/>
      <c r="I25" s="9"/>
      <c r="J25" s="9"/>
      <c r="K25" s="3"/>
      <c r="L25" s="3"/>
      <c r="M25" s="3"/>
    </row>
    <row r="26" spans="1:13" ht="15.75" x14ac:dyDescent="0.25">
      <c r="A26" s="51" t="s">
        <v>82</v>
      </c>
      <c r="B26" s="51"/>
      <c r="C26" s="51"/>
      <c r="D26" s="51"/>
      <c r="E26" s="51"/>
      <c r="F26" s="51"/>
      <c r="G26" s="51"/>
      <c r="H26" s="51"/>
      <c r="I26" s="51"/>
      <c r="J26" s="3"/>
      <c r="K26" s="3"/>
      <c r="L26" s="3"/>
      <c r="M26" s="3"/>
    </row>
    <row r="27" spans="1:13" ht="15.75" x14ac:dyDescent="0.25">
      <c r="A27" s="48" t="s">
        <v>83</v>
      </c>
      <c r="B27" s="49"/>
      <c r="C27" s="49"/>
      <c r="D27" s="50"/>
      <c r="E27" s="48" t="s">
        <v>84</v>
      </c>
      <c r="F27" s="49"/>
      <c r="G27" s="49"/>
      <c r="H27" s="49"/>
      <c r="L27" s="3"/>
      <c r="M27" s="3"/>
    </row>
    <row r="28" spans="1:13" ht="15.75" x14ac:dyDescent="0.25">
      <c r="A28" s="48" t="s">
        <v>85</v>
      </c>
      <c r="B28" s="49"/>
      <c r="C28" s="49"/>
      <c r="D28" s="50"/>
      <c r="E28" s="48" t="s">
        <v>86</v>
      </c>
      <c r="F28" s="49"/>
      <c r="G28" s="49"/>
      <c r="H28" s="49"/>
      <c r="L28" s="3"/>
      <c r="M28" s="3"/>
    </row>
    <row r="29" spans="1:13" ht="15.75" x14ac:dyDescent="0.25">
      <c r="A29" s="48" t="s">
        <v>87</v>
      </c>
      <c r="B29" s="49"/>
      <c r="C29" s="49"/>
      <c r="D29" s="50"/>
      <c r="E29" s="48" t="s">
        <v>88</v>
      </c>
      <c r="F29" s="49"/>
      <c r="G29" s="49"/>
      <c r="H29" s="49"/>
    </row>
    <row r="30" spans="1:13" ht="15.75" x14ac:dyDescent="0.25">
      <c r="A30" s="48" t="s">
        <v>89</v>
      </c>
      <c r="B30" s="49"/>
      <c r="C30" s="49"/>
      <c r="D30" s="50"/>
      <c r="E30" s="48" t="s">
        <v>90</v>
      </c>
      <c r="F30" s="49"/>
      <c r="G30" s="49"/>
      <c r="H30" s="49"/>
    </row>
    <row r="31" spans="1:13" ht="15.75" x14ac:dyDescent="0.25">
      <c r="A31" s="48" t="s">
        <v>91</v>
      </c>
      <c r="B31" s="49"/>
      <c r="C31" s="49"/>
      <c r="D31" s="50"/>
      <c r="E31" s="48" t="s">
        <v>92</v>
      </c>
      <c r="F31" s="49"/>
      <c r="G31" s="49"/>
      <c r="H31" s="49"/>
    </row>
  </sheetData>
  <mergeCells count="12">
    <mergeCell ref="C1:G1"/>
    <mergeCell ref="A30:D30"/>
    <mergeCell ref="E30:H30"/>
    <mergeCell ref="A31:D31"/>
    <mergeCell ref="E31:H31"/>
    <mergeCell ref="A26:I26"/>
    <mergeCell ref="A27:D27"/>
    <mergeCell ref="E27:H27"/>
    <mergeCell ref="A28:D28"/>
    <mergeCell ref="E28:H28"/>
    <mergeCell ref="A29:D29"/>
    <mergeCell ref="E29:H29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tabSelected="1" zoomScale="90" zoomScaleNormal="90" workbookViewId="0">
      <selection activeCell="T36" sqref="T36"/>
    </sheetView>
  </sheetViews>
  <sheetFormatPr defaultRowHeight="15" x14ac:dyDescent="0.25"/>
  <sheetData>
    <row r="1" spans="1:51" x14ac:dyDescent="0.25">
      <c r="A1" s="3"/>
      <c r="B1" s="3"/>
      <c r="C1" s="54" t="s">
        <v>120</v>
      </c>
      <c r="D1" s="54"/>
      <c r="E1" s="54"/>
      <c r="F1" s="54"/>
      <c r="G1" s="54"/>
      <c r="H1" s="54"/>
      <c r="I1" s="3"/>
      <c r="J1" s="3"/>
      <c r="K1" s="3"/>
      <c r="L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51" x14ac:dyDescent="0.25">
      <c r="A2" s="3"/>
      <c r="B2" s="3"/>
      <c r="C2" s="3"/>
      <c r="D2" s="3" t="s">
        <v>75</v>
      </c>
      <c r="E2" s="4">
        <v>12</v>
      </c>
      <c r="F2" s="3"/>
      <c r="G2" s="3"/>
      <c r="H2" s="3"/>
      <c r="I2" s="3"/>
      <c r="J2" s="3"/>
      <c r="L2" s="3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</row>
    <row r="3" spans="1:51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51" x14ac:dyDescent="0.25">
      <c r="A4" s="2">
        <v>1</v>
      </c>
      <c r="B4" s="2">
        <v>6</v>
      </c>
      <c r="C4" s="2">
        <v>6</v>
      </c>
      <c r="D4" s="2"/>
      <c r="E4" s="2"/>
      <c r="F4" s="2">
        <f t="shared" ref="F4:F10" si="0">B4*5+C4*4+D4*3</f>
        <v>54</v>
      </c>
      <c r="G4" s="2"/>
      <c r="H4" s="5">
        <f>F4/E2</f>
        <v>4.5</v>
      </c>
      <c r="I4" s="5"/>
      <c r="J4" s="5"/>
      <c r="L4" s="3"/>
      <c r="N4" s="3"/>
      <c r="O4" s="3"/>
      <c r="P4" s="3"/>
      <c r="Q4" s="3"/>
      <c r="R4" s="3"/>
      <c r="S4" s="3"/>
      <c r="T4" s="3"/>
      <c r="U4" s="3"/>
      <c r="V4" s="9"/>
      <c r="W4" s="9"/>
      <c r="X4" s="9"/>
      <c r="Y4" s="3"/>
    </row>
    <row r="5" spans="1:51" x14ac:dyDescent="0.25">
      <c r="A5" s="2">
        <v>2</v>
      </c>
      <c r="B5" s="2">
        <v>6</v>
      </c>
      <c r="C5" s="2">
        <v>6</v>
      </c>
      <c r="D5" s="2"/>
      <c r="E5" s="2"/>
      <c r="F5" s="2">
        <f t="shared" si="0"/>
        <v>54</v>
      </c>
      <c r="G5" s="2"/>
      <c r="H5" s="5">
        <f>F5/E2</f>
        <v>4.5</v>
      </c>
      <c r="I5" s="5"/>
      <c r="J5" s="5"/>
      <c r="L5" s="3"/>
      <c r="N5" s="3"/>
      <c r="O5" s="3"/>
      <c r="P5" s="3"/>
      <c r="Q5" s="3"/>
      <c r="R5" s="3"/>
      <c r="S5" s="3"/>
      <c r="T5" s="3"/>
      <c r="U5" s="3"/>
      <c r="V5" s="9"/>
      <c r="W5" s="9"/>
      <c r="X5" s="9"/>
      <c r="Y5" s="3"/>
    </row>
    <row r="6" spans="1:51" x14ac:dyDescent="0.25">
      <c r="A6" s="2">
        <v>3</v>
      </c>
      <c r="B6" s="2">
        <v>7</v>
      </c>
      <c r="C6" s="2">
        <v>5</v>
      </c>
      <c r="D6" s="2"/>
      <c r="E6" s="2"/>
      <c r="F6" s="2">
        <f t="shared" si="0"/>
        <v>55</v>
      </c>
      <c r="G6" s="2"/>
      <c r="H6" s="5">
        <f>F6/E2</f>
        <v>4.583333333333333</v>
      </c>
      <c r="I6" s="5"/>
      <c r="J6" s="5"/>
      <c r="L6" s="3"/>
      <c r="N6" s="3"/>
      <c r="O6" s="3"/>
      <c r="P6" s="3"/>
      <c r="Q6" s="3"/>
      <c r="R6" s="3"/>
      <c r="S6" s="3"/>
      <c r="T6" s="3"/>
      <c r="U6" s="3"/>
      <c r="V6" s="9"/>
      <c r="W6" s="9"/>
      <c r="X6" s="9"/>
      <c r="Y6" s="3"/>
    </row>
    <row r="7" spans="1:51" x14ac:dyDescent="0.25">
      <c r="A7" s="2">
        <v>4</v>
      </c>
      <c r="B7" s="2">
        <v>7</v>
      </c>
      <c r="C7" s="2">
        <v>5</v>
      </c>
      <c r="D7" s="2"/>
      <c r="E7" s="2"/>
      <c r="F7" s="2">
        <f t="shared" si="0"/>
        <v>55</v>
      </c>
      <c r="G7" s="2"/>
      <c r="H7" s="5">
        <f>F7/E2</f>
        <v>4.583333333333333</v>
      </c>
      <c r="I7" s="5"/>
      <c r="J7" s="5"/>
      <c r="L7" s="3"/>
      <c r="N7" s="3"/>
      <c r="O7" s="3"/>
      <c r="P7" s="3"/>
      <c r="Q7" s="3"/>
      <c r="R7" s="3"/>
      <c r="S7" s="3"/>
      <c r="T7" s="3"/>
      <c r="U7" s="3"/>
      <c r="V7" s="9"/>
      <c r="W7" s="9"/>
      <c r="X7" s="9"/>
      <c r="Y7" s="3"/>
    </row>
    <row r="8" spans="1:51" x14ac:dyDescent="0.25">
      <c r="A8" s="2">
        <v>5</v>
      </c>
      <c r="B8" s="2">
        <v>9</v>
      </c>
      <c r="C8" s="2">
        <v>3</v>
      </c>
      <c r="D8" s="2"/>
      <c r="E8" s="2"/>
      <c r="F8" s="2">
        <f t="shared" si="0"/>
        <v>57</v>
      </c>
      <c r="G8" s="2"/>
      <c r="H8" s="5">
        <f>F8/E2</f>
        <v>4.75</v>
      </c>
      <c r="I8" s="5"/>
      <c r="J8" s="5"/>
      <c r="L8" s="3"/>
      <c r="N8" s="3"/>
      <c r="O8" s="3"/>
      <c r="P8" s="3"/>
      <c r="Q8" s="3"/>
      <c r="R8" s="3"/>
      <c r="S8" s="3"/>
      <c r="T8" s="3"/>
      <c r="U8" s="3"/>
      <c r="V8" s="9"/>
      <c r="W8" s="9"/>
      <c r="X8" s="9"/>
      <c r="Y8" s="3"/>
    </row>
    <row r="9" spans="1:51" x14ac:dyDescent="0.25">
      <c r="A9" s="2">
        <v>6</v>
      </c>
      <c r="B9" s="2">
        <v>5</v>
      </c>
      <c r="C9" s="2">
        <v>7</v>
      </c>
      <c r="D9" s="2"/>
      <c r="E9" s="2"/>
      <c r="F9" s="2">
        <f t="shared" si="0"/>
        <v>53</v>
      </c>
      <c r="G9" s="2"/>
      <c r="H9" s="5">
        <f>F9/E2</f>
        <v>4.416666666666667</v>
      </c>
      <c r="I9" s="5"/>
      <c r="J9" s="5"/>
      <c r="L9" s="3"/>
      <c r="N9" s="3"/>
      <c r="O9" s="3"/>
      <c r="P9" s="3"/>
      <c r="Q9" s="3"/>
      <c r="R9" s="3"/>
      <c r="S9" s="3"/>
      <c r="T9" s="3"/>
      <c r="U9" s="3"/>
      <c r="V9" s="9"/>
      <c r="W9" s="9"/>
      <c r="X9" s="9"/>
      <c r="Y9" s="3"/>
    </row>
    <row r="10" spans="1:51" x14ac:dyDescent="0.25">
      <c r="A10" s="2">
        <v>7</v>
      </c>
      <c r="B10" s="2">
        <v>7</v>
      </c>
      <c r="C10" s="2">
        <v>5</v>
      </c>
      <c r="D10" s="2"/>
      <c r="E10" s="2"/>
      <c r="F10" s="2">
        <f t="shared" si="0"/>
        <v>55</v>
      </c>
      <c r="G10" s="2"/>
      <c r="H10" s="5">
        <f>F10/E2</f>
        <v>4.583333333333333</v>
      </c>
      <c r="I10" s="5"/>
      <c r="J10" s="5"/>
      <c r="L10" s="3"/>
      <c r="N10" s="3"/>
      <c r="O10" s="3"/>
      <c r="P10" s="3"/>
      <c r="Q10" s="3"/>
      <c r="R10" s="3"/>
      <c r="S10" s="3"/>
      <c r="T10" s="3"/>
      <c r="U10" s="3"/>
      <c r="V10" s="9"/>
      <c r="W10" s="9"/>
      <c r="X10" s="9"/>
      <c r="Y10" s="3"/>
    </row>
    <row r="11" spans="1:51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31.916666666666664</v>
      </c>
      <c r="I11" s="7"/>
      <c r="J11" s="7">
        <f>H11/35*100</f>
        <v>91.19047619047619</v>
      </c>
      <c r="K11" s="8"/>
      <c r="L11" s="3"/>
      <c r="N11" s="3"/>
      <c r="O11" s="19"/>
      <c r="P11" s="19"/>
      <c r="Q11" s="19"/>
      <c r="R11" s="19"/>
      <c r="S11" s="19"/>
      <c r="T11" s="19"/>
      <c r="U11" s="3"/>
      <c r="V11" s="20"/>
      <c r="W11" s="20"/>
      <c r="X11" s="20"/>
      <c r="Y11" s="19"/>
      <c r="AY11" s="8"/>
    </row>
    <row r="12" spans="1:51" x14ac:dyDescent="0.25">
      <c r="A12" s="2">
        <v>8</v>
      </c>
      <c r="B12" s="2">
        <v>6</v>
      </c>
      <c r="C12" s="2">
        <v>6</v>
      </c>
      <c r="D12" s="2"/>
      <c r="E12" s="2"/>
      <c r="F12" s="2">
        <f t="shared" ref="F12:F18" si="1">B12*5+C12*4+D12*3</f>
        <v>54</v>
      </c>
      <c r="G12" s="2"/>
      <c r="H12" s="5">
        <f>F12/E2</f>
        <v>4.5</v>
      </c>
      <c r="I12" s="5"/>
      <c r="J12" s="5"/>
      <c r="L12" s="3"/>
      <c r="N12" s="3"/>
      <c r="O12" s="3"/>
      <c r="P12" s="3"/>
      <c r="Q12" s="3"/>
      <c r="R12" s="3"/>
      <c r="S12" s="3"/>
      <c r="T12" s="3"/>
      <c r="U12" s="3"/>
      <c r="V12" s="9"/>
      <c r="W12" s="9"/>
      <c r="X12" s="9"/>
      <c r="Y12" s="3"/>
    </row>
    <row r="13" spans="1:51" x14ac:dyDescent="0.25">
      <c r="A13" s="2">
        <v>9</v>
      </c>
      <c r="B13" s="2">
        <v>8</v>
      </c>
      <c r="C13" s="2">
        <v>4</v>
      </c>
      <c r="D13" s="2"/>
      <c r="E13" s="2"/>
      <c r="F13" s="2">
        <f t="shared" si="1"/>
        <v>56</v>
      </c>
      <c r="G13" s="2"/>
      <c r="H13" s="5">
        <f>F13/E2</f>
        <v>4.666666666666667</v>
      </c>
      <c r="I13" s="5"/>
      <c r="J13" s="5"/>
      <c r="L13" s="3"/>
      <c r="N13" s="3"/>
      <c r="O13" s="3"/>
      <c r="P13" s="3"/>
      <c r="Q13" s="3"/>
      <c r="R13" s="3"/>
      <c r="S13" s="3"/>
      <c r="T13" s="3"/>
      <c r="U13" s="3"/>
      <c r="V13" s="9"/>
      <c r="W13" s="9"/>
      <c r="X13" s="9"/>
      <c r="Y13" s="3"/>
    </row>
    <row r="14" spans="1:51" x14ac:dyDescent="0.25">
      <c r="A14" s="2">
        <v>10</v>
      </c>
      <c r="B14" s="2">
        <v>8</v>
      </c>
      <c r="C14" s="2">
        <v>4</v>
      </c>
      <c r="D14" s="2"/>
      <c r="E14" s="2"/>
      <c r="F14" s="2">
        <f t="shared" si="1"/>
        <v>56</v>
      </c>
      <c r="G14" s="2"/>
      <c r="H14" s="5">
        <f>F14/E2</f>
        <v>4.666666666666667</v>
      </c>
      <c r="I14" s="5"/>
      <c r="J14" s="5"/>
      <c r="L14" s="3"/>
      <c r="N14" s="3"/>
      <c r="O14" s="3"/>
      <c r="P14" s="3"/>
      <c r="Q14" s="3"/>
      <c r="R14" s="3"/>
      <c r="S14" s="3"/>
      <c r="T14" s="3"/>
      <c r="U14" s="3"/>
      <c r="V14" s="9"/>
      <c r="W14" s="9"/>
      <c r="X14" s="9"/>
      <c r="Y14" s="3"/>
    </row>
    <row r="15" spans="1:51" x14ac:dyDescent="0.25">
      <c r="A15" s="2">
        <v>11</v>
      </c>
      <c r="B15" s="2">
        <v>8</v>
      </c>
      <c r="C15" s="2">
        <v>4</v>
      </c>
      <c r="D15" s="2"/>
      <c r="E15" s="2"/>
      <c r="F15" s="2">
        <f t="shared" si="1"/>
        <v>56</v>
      </c>
      <c r="G15" s="2"/>
      <c r="H15" s="5">
        <f>F15/E2</f>
        <v>4.666666666666667</v>
      </c>
      <c r="I15" s="5"/>
      <c r="J15" s="5"/>
      <c r="L15" s="3"/>
      <c r="N15" s="3"/>
      <c r="O15" s="3"/>
      <c r="P15" s="3"/>
      <c r="Q15" s="3"/>
      <c r="R15" s="3"/>
      <c r="S15" s="3"/>
      <c r="T15" s="3"/>
      <c r="U15" s="3"/>
      <c r="V15" s="9"/>
      <c r="W15" s="9"/>
      <c r="X15" s="9"/>
      <c r="Y15" s="3"/>
    </row>
    <row r="16" spans="1:51" x14ac:dyDescent="0.25">
      <c r="A16" s="2">
        <v>12</v>
      </c>
      <c r="B16" s="2">
        <v>5</v>
      </c>
      <c r="C16" s="2">
        <v>7</v>
      </c>
      <c r="D16" s="2"/>
      <c r="E16" s="2"/>
      <c r="F16" s="2">
        <f t="shared" si="1"/>
        <v>53</v>
      </c>
      <c r="G16" s="2"/>
      <c r="H16" s="5">
        <f>F16/E2</f>
        <v>4.416666666666667</v>
      </c>
      <c r="I16" s="5"/>
      <c r="J16" s="5"/>
      <c r="L16" s="3"/>
      <c r="N16" s="3"/>
      <c r="O16" s="3"/>
      <c r="P16" s="3"/>
      <c r="Q16" s="3"/>
      <c r="R16" s="3"/>
      <c r="S16" s="3"/>
      <c r="T16" s="3"/>
      <c r="U16" s="3"/>
      <c r="V16" s="9"/>
      <c r="W16" s="9"/>
      <c r="X16" s="9"/>
      <c r="Y16" s="3"/>
    </row>
    <row r="17" spans="1:51" x14ac:dyDescent="0.25">
      <c r="A17" s="2">
        <v>13</v>
      </c>
      <c r="B17" s="2">
        <v>8</v>
      </c>
      <c r="C17" s="2">
        <v>4</v>
      </c>
      <c r="D17" s="2"/>
      <c r="E17" s="2"/>
      <c r="F17" s="2">
        <f t="shared" si="1"/>
        <v>56</v>
      </c>
      <c r="G17" s="2"/>
      <c r="H17" s="5">
        <f>F17/E2</f>
        <v>4.666666666666667</v>
      </c>
      <c r="I17" s="5"/>
      <c r="J17" s="5"/>
      <c r="L17" s="3"/>
      <c r="N17" s="3"/>
      <c r="O17" s="3"/>
      <c r="P17" s="3"/>
      <c r="Q17" s="3"/>
      <c r="R17" s="3"/>
      <c r="S17" s="3"/>
      <c r="T17" s="3"/>
      <c r="U17" s="3"/>
      <c r="V17" s="9"/>
      <c r="W17" s="9"/>
      <c r="X17" s="9"/>
      <c r="Y17" s="3"/>
    </row>
    <row r="18" spans="1:51" x14ac:dyDescent="0.25">
      <c r="A18" s="2">
        <v>14</v>
      </c>
      <c r="B18" s="2">
        <v>8</v>
      </c>
      <c r="C18" s="2">
        <v>4</v>
      </c>
      <c r="D18" s="2"/>
      <c r="E18" s="2"/>
      <c r="F18" s="2">
        <f t="shared" si="1"/>
        <v>56</v>
      </c>
      <c r="G18" s="2"/>
      <c r="H18" s="5">
        <f>F18/E2</f>
        <v>4.666666666666667</v>
      </c>
      <c r="I18" s="5"/>
      <c r="J18" s="5"/>
      <c r="L18" s="3"/>
      <c r="N18" s="3"/>
      <c r="O18" s="3"/>
      <c r="P18" s="3"/>
      <c r="Q18" s="3"/>
      <c r="R18" s="3"/>
      <c r="S18" s="3"/>
      <c r="T18" s="3"/>
      <c r="U18" s="3"/>
      <c r="V18" s="9"/>
      <c r="W18" s="9"/>
      <c r="X18" s="9"/>
      <c r="Y18" s="3"/>
    </row>
    <row r="19" spans="1:51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32.250000000000007</v>
      </c>
      <c r="I19" s="7"/>
      <c r="J19" s="7">
        <f>H19/35*100</f>
        <v>92.142857142857153</v>
      </c>
      <c r="K19" s="8"/>
      <c r="L19" s="3"/>
      <c r="N19" s="3"/>
      <c r="O19" s="19"/>
      <c r="P19" s="19"/>
      <c r="Q19" s="19"/>
      <c r="R19" s="19"/>
      <c r="S19" s="19"/>
      <c r="T19" s="19"/>
      <c r="U19" s="3"/>
      <c r="V19" s="20"/>
      <c r="W19" s="20"/>
      <c r="X19" s="20"/>
      <c r="Y19" s="19"/>
      <c r="AY19" s="8"/>
    </row>
    <row r="20" spans="1:51" x14ac:dyDescent="0.25">
      <c r="A20" s="2">
        <v>15</v>
      </c>
      <c r="B20" s="2">
        <v>8</v>
      </c>
      <c r="C20" s="2">
        <v>4</v>
      </c>
      <c r="D20" s="2"/>
      <c r="E20" s="2"/>
      <c r="F20" s="2">
        <f>B20*5+C20*4+D20*3</f>
        <v>56</v>
      </c>
      <c r="G20" s="2"/>
      <c r="H20" s="5">
        <f>F20/E2</f>
        <v>4.666666666666667</v>
      </c>
      <c r="I20" s="5"/>
      <c r="J20" s="5"/>
      <c r="L20" s="3"/>
      <c r="N20" s="3"/>
      <c r="O20" s="3"/>
      <c r="P20" s="3"/>
      <c r="Q20" s="3"/>
      <c r="R20" s="3"/>
      <c r="S20" s="3"/>
      <c r="T20" s="3"/>
      <c r="U20" s="3"/>
      <c r="V20" s="9"/>
      <c r="W20" s="9"/>
      <c r="X20" s="9"/>
      <c r="Y20" s="3"/>
    </row>
    <row r="21" spans="1:51" x14ac:dyDescent="0.25">
      <c r="A21" s="2">
        <v>16</v>
      </c>
      <c r="B21" s="2">
        <v>6</v>
      </c>
      <c r="C21" s="2">
        <v>6</v>
      </c>
      <c r="D21" s="2"/>
      <c r="E21" s="2"/>
      <c r="F21" s="2">
        <f>B21*5+C21*4+D21*3</f>
        <v>54</v>
      </c>
      <c r="G21" s="2"/>
      <c r="H21" s="5">
        <f>F21/E2</f>
        <v>4.5</v>
      </c>
      <c r="I21" s="5"/>
      <c r="J21" s="5"/>
      <c r="L21" s="3"/>
      <c r="N21" s="3"/>
      <c r="O21" s="3"/>
      <c r="P21" s="3"/>
      <c r="Q21" s="3"/>
      <c r="R21" s="3"/>
      <c r="S21" s="3"/>
      <c r="T21" s="3"/>
      <c r="U21" s="3"/>
      <c r="V21" s="9"/>
      <c r="W21" s="9"/>
      <c r="X21" s="9"/>
      <c r="Y21" s="3"/>
    </row>
    <row r="22" spans="1:51" x14ac:dyDescent="0.25">
      <c r="A22" s="2">
        <v>17</v>
      </c>
      <c r="B22" s="2">
        <v>5</v>
      </c>
      <c r="C22" s="2">
        <v>7</v>
      </c>
      <c r="D22" s="2"/>
      <c r="E22" s="2"/>
      <c r="F22" s="2">
        <f>B22*5+C22*4+D22*3</f>
        <v>53</v>
      </c>
      <c r="G22" s="2"/>
      <c r="H22" s="5">
        <f>F22/E2</f>
        <v>4.416666666666667</v>
      </c>
      <c r="I22" s="5"/>
      <c r="J22" s="5"/>
      <c r="L22" s="3"/>
      <c r="N22" s="3"/>
      <c r="O22" s="3"/>
      <c r="P22" s="3"/>
      <c r="Q22" s="3"/>
      <c r="R22" s="3"/>
      <c r="S22" s="3"/>
      <c r="T22" s="3"/>
      <c r="U22" s="3"/>
      <c r="V22" s="9"/>
      <c r="W22" s="9"/>
      <c r="X22" s="9"/>
      <c r="Y22" s="3"/>
    </row>
    <row r="23" spans="1:51" x14ac:dyDescent="0.25">
      <c r="A23" s="2">
        <v>18</v>
      </c>
      <c r="B23" s="2">
        <v>7</v>
      </c>
      <c r="C23" s="2">
        <v>5</v>
      </c>
      <c r="D23" s="2"/>
      <c r="E23" s="2"/>
      <c r="F23" s="2">
        <f>B23*5+C23*4+D23*3</f>
        <v>55</v>
      </c>
      <c r="G23" s="2"/>
      <c r="H23" s="5">
        <f>F23/E2</f>
        <v>4.583333333333333</v>
      </c>
      <c r="I23" s="5"/>
      <c r="J23" s="5"/>
      <c r="L23" s="3"/>
      <c r="N23" s="3"/>
      <c r="O23" s="3"/>
      <c r="P23" s="3"/>
      <c r="Q23" s="3"/>
      <c r="R23" s="3"/>
      <c r="S23" s="3"/>
      <c r="T23" s="3"/>
      <c r="U23" s="3"/>
      <c r="V23" s="9"/>
      <c r="W23" s="9"/>
      <c r="X23" s="9"/>
      <c r="Y23" s="3"/>
    </row>
    <row r="24" spans="1:51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18.166666666666668</v>
      </c>
      <c r="I24" s="5"/>
      <c r="J24" s="5">
        <f>H24/20*100</f>
        <v>90.833333333333343</v>
      </c>
      <c r="L24" s="3"/>
      <c r="N24" s="3"/>
      <c r="O24" s="3"/>
      <c r="P24" s="3"/>
      <c r="Q24" s="3"/>
      <c r="R24" s="3"/>
      <c r="S24" s="3"/>
      <c r="T24" s="3"/>
      <c r="U24" s="3"/>
      <c r="V24" s="9"/>
      <c r="W24" s="9"/>
      <c r="X24" s="9"/>
      <c r="Y24" s="3"/>
    </row>
    <row r="25" spans="1:51" x14ac:dyDescent="0.25">
      <c r="L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51" x14ac:dyDescent="0.25">
      <c r="A26" s="3"/>
      <c r="B26" s="3"/>
      <c r="C26" s="3"/>
      <c r="D26" s="3"/>
      <c r="E26" s="3"/>
      <c r="F26" s="3"/>
      <c r="G26" s="3"/>
      <c r="H26" s="9"/>
      <c r="I26" s="9"/>
      <c r="J26" s="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51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51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51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51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51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9"/>
      <c r="K31" s="9"/>
      <c r="L31" s="3"/>
      <c r="M31" s="3"/>
      <c r="N31" s="3"/>
      <c r="O31" s="3"/>
      <c r="P31" s="3"/>
      <c r="Q31" s="3"/>
      <c r="R31" s="3"/>
      <c r="S31" s="4"/>
      <c r="T31" s="3"/>
      <c r="U31" s="3"/>
      <c r="V31" s="3"/>
      <c r="W31" s="3"/>
      <c r="X31" s="3"/>
      <c r="Y31" s="3"/>
      <c r="Z31" s="3"/>
      <c r="AA31" s="3"/>
    </row>
    <row r="32" spans="1:51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9"/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9"/>
      <c r="L33" s="3"/>
      <c r="M33" s="3"/>
      <c r="N33" s="3"/>
      <c r="O33" s="3"/>
      <c r="P33" s="3"/>
      <c r="Q33" s="3"/>
      <c r="R33" s="3"/>
      <c r="S33" s="3"/>
      <c r="T33" s="3"/>
      <c r="U33" s="3"/>
      <c r="V33" s="9"/>
      <c r="W33" s="9"/>
      <c r="X33" s="9"/>
      <c r="Y33" s="3"/>
      <c r="Z33" s="3"/>
      <c r="AA33" s="3"/>
    </row>
    <row r="34" spans="1:27" x14ac:dyDescent="0.25">
      <c r="A34" s="3"/>
      <c r="B34" s="3"/>
      <c r="C34" s="3"/>
      <c r="D34" s="3"/>
      <c r="E34" s="3"/>
      <c r="F34" s="3"/>
      <c r="G34" s="3"/>
      <c r="H34" s="3"/>
      <c r="I34" s="9"/>
      <c r="J34" s="9"/>
      <c r="K34" s="9"/>
      <c r="L34" s="3"/>
      <c r="M34" s="3"/>
      <c r="N34" s="3"/>
      <c r="O34" s="3"/>
      <c r="P34" s="3"/>
      <c r="Q34" s="3"/>
      <c r="R34" s="3"/>
      <c r="S34" s="3"/>
      <c r="T34" s="3"/>
      <c r="U34" s="3"/>
      <c r="V34" s="9"/>
      <c r="W34" s="9"/>
      <c r="X34" s="9"/>
      <c r="Y34" s="3"/>
      <c r="Z34" s="3"/>
      <c r="AA34" s="3"/>
    </row>
    <row r="35" spans="1:27" x14ac:dyDescent="0.25">
      <c r="A35" s="3"/>
      <c r="B35" s="3"/>
      <c r="C35" s="3"/>
      <c r="D35" s="3"/>
      <c r="E35" s="3"/>
      <c r="F35" s="3"/>
      <c r="G35" s="3"/>
      <c r="H35" s="3"/>
      <c r="I35" s="9"/>
      <c r="J35" s="9"/>
      <c r="K35" s="9"/>
      <c r="L35" s="3"/>
      <c r="M35" s="3"/>
      <c r="N35" s="3"/>
      <c r="O35" s="3"/>
      <c r="P35" s="3"/>
      <c r="Q35" s="3"/>
      <c r="R35" s="3"/>
      <c r="S35" s="3"/>
      <c r="T35" s="3"/>
      <c r="U35" s="3"/>
      <c r="V35" s="9"/>
      <c r="W35" s="9"/>
      <c r="X35" s="9"/>
      <c r="Y35" s="3"/>
      <c r="Z35" s="3"/>
      <c r="AA35" s="3"/>
    </row>
    <row r="36" spans="1:27" x14ac:dyDescent="0.25">
      <c r="A36" s="3"/>
      <c r="B36" s="3"/>
      <c r="C36" s="3"/>
      <c r="D36" s="3"/>
      <c r="E36" s="3"/>
      <c r="F36" s="3"/>
      <c r="G36" s="3"/>
      <c r="H36" s="3"/>
      <c r="I36" s="9"/>
      <c r="J36" s="9"/>
      <c r="K36" s="9"/>
      <c r="L36" s="3"/>
      <c r="M36" s="3"/>
      <c r="N36" s="3"/>
      <c r="O36" s="3"/>
      <c r="P36" s="3"/>
      <c r="Q36" s="3"/>
      <c r="R36" s="3"/>
      <c r="S36" s="3"/>
      <c r="T36" s="3"/>
      <c r="U36" s="3"/>
      <c r="V36" s="9"/>
      <c r="W36" s="9"/>
      <c r="X36" s="9"/>
      <c r="Y36" s="3"/>
      <c r="Z36" s="3"/>
      <c r="AA36" s="3"/>
    </row>
    <row r="37" spans="1:27" x14ac:dyDescent="0.25">
      <c r="A37" s="3"/>
      <c r="B37" s="3"/>
      <c r="C37" s="3"/>
      <c r="D37" s="3"/>
      <c r="E37" s="3"/>
      <c r="F37" s="3"/>
      <c r="G37" s="3"/>
      <c r="H37" s="3"/>
      <c r="I37" s="9"/>
      <c r="J37" s="9"/>
      <c r="K37" s="9"/>
      <c r="L37" s="3"/>
      <c r="M37" s="3"/>
      <c r="N37" s="3"/>
      <c r="O37" s="3"/>
      <c r="P37" s="3"/>
      <c r="Q37" s="3"/>
      <c r="R37" s="3"/>
      <c r="S37" s="3"/>
      <c r="T37" s="3"/>
      <c r="U37" s="3"/>
      <c r="V37" s="9"/>
      <c r="W37" s="9"/>
      <c r="X37" s="9"/>
      <c r="Y37" s="3"/>
      <c r="Z37" s="3"/>
      <c r="AA37" s="3"/>
    </row>
    <row r="38" spans="1:27" x14ac:dyDescent="0.25">
      <c r="A38" s="3"/>
      <c r="B38" s="19"/>
      <c r="C38" s="3"/>
      <c r="D38" s="3"/>
      <c r="E38" s="3"/>
      <c r="F38" s="19"/>
      <c r="G38" s="19"/>
      <c r="H38" s="3"/>
      <c r="I38" s="20"/>
      <c r="J38" s="20"/>
      <c r="K38" s="20"/>
      <c r="L38" s="19"/>
      <c r="M38" s="3"/>
      <c r="N38" s="3"/>
      <c r="O38" s="3"/>
      <c r="P38" s="3"/>
      <c r="Q38" s="3"/>
      <c r="R38" s="3"/>
      <c r="S38" s="3"/>
      <c r="T38" s="3"/>
      <c r="U38" s="3"/>
      <c r="V38" s="9"/>
      <c r="W38" s="9"/>
      <c r="X38" s="9"/>
      <c r="Y38" s="3"/>
      <c r="Z38" s="3"/>
      <c r="AA38" s="3"/>
    </row>
    <row r="39" spans="1:27" x14ac:dyDescent="0.25">
      <c r="A39" s="3"/>
      <c r="B39" s="3"/>
      <c r="C39" s="3"/>
      <c r="D39" s="3"/>
      <c r="E39" s="3"/>
      <c r="F39" s="3"/>
      <c r="G39" s="3"/>
      <c r="H39" s="3"/>
      <c r="I39" s="9"/>
      <c r="J39" s="9"/>
      <c r="K39" s="9"/>
      <c r="L39" s="3"/>
      <c r="M39" s="3"/>
      <c r="N39" s="3"/>
      <c r="O39" s="3"/>
      <c r="P39" s="3"/>
      <c r="Q39" s="3"/>
      <c r="R39" s="3"/>
      <c r="S39" s="3"/>
      <c r="T39" s="3"/>
      <c r="U39" s="3"/>
      <c r="V39" s="9"/>
      <c r="W39" s="9"/>
      <c r="X39" s="9"/>
      <c r="Y39" s="3"/>
      <c r="Z39" s="3"/>
      <c r="AA39" s="3"/>
    </row>
    <row r="40" spans="1:27" x14ac:dyDescent="0.25">
      <c r="A40" s="3"/>
      <c r="B40" s="3"/>
      <c r="C40" s="3"/>
      <c r="D40" s="3"/>
      <c r="E40" s="3"/>
      <c r="F40" s="3"/>
      <c r="G40" s="3"/>
      <c r="H40" s="3"/>
      <c r="I40" s="9"/>
      <c r="J40" s="9"/>
      <c r="K40" s="9"/>
      <c r="L40" s="3"/>
      <c r="M40" s="3"/>
      <c r="N40" s="3"/>
      <c r="O40" s="19"/>
      <c r="P40" s="19"/>
      <c r="Q40" s="19"/>
      <c r="R40" s="19"/>
      <c r="S40" s="19"/>
      <c r="T40" s="19"/>
      <c r="U40" s="3"/>
      <c r="V40" s="20"/>
      <c r="W40" s="20"/>
      <c r="X40" s="20"/>
      <c r="Y40" s="3"/>
      <c r="Z40" s="3"/>
      <c r="AA40" s="3"/>
    </row>
    <row r="41" spans="1:27" x14ac:dyDescent="0.25">
      <c r="A41" s="3"/>
      <c r="B41" s="3"/>
      <c r="C41" s="3"/>
      <c r="D41" s="3"/>
      <c r="E41" s="3"/>
      <c r="F41" s="3"/>
      <c r="G41" s="3"/>
      <c r="H41" s="3"/>
      <c r="I41" s="9"/>
      <c r="J41" s="9"/>
      <c r="K41" s="9"/>
      <c r="L41" s="3"/>
      <c r="M41" s="3"/>
      <c r="N41" s="3"/>
      <c r="O41" s="3"/>
      <c r="P41" s="3"/>
      <c r="Q41" s="3"/>
      <c r="R41" s="3"/>
      <c r="S41" s="3"/>
      <c r="T41" s="3"/>
      <c r="U41" s="3"/>
      <c r="V41" s="9"/>
      <c r="W41" s="9"/>
      <c r="X41" s="9"/>
      <c r="Y41" s="3"/>
      <c r="Z41" s="3"/>
      <c r="AA41" s="3"/>
    </row>
    <row r="42" spans="1:27" x14ac:dyDescent="0.25">
      <c r="A42" s="3"/>
      <c r="B42" s="3"/>
      <c r="C42" s="3"/>
      <c r="D42" s="3"/>
      <c r="E42" s="3"/>
      <c r="F42" s="3"/>
      <c r="G42" s="3"/>
      <c r="H42" s="3"/>
      <c r="I42" s="9"/>
      <c r="J42" s="9"/>
      <c r="K42" s="9"/>
      <c r="L42" s="3"/>
      <c r="M42" s="3"/>
      <c r="N42" s="3"/>
      <c r="O42" s="3"/>
      <c r="P42" s="3"/>
      <c r="Q42" s="3"/>
      <c r="R42" s="3"/>
      <c r="S42" s="3"/>
      <c r="T42" s="3"/>
      <c r="U42" s="3"/>
      <c r="V42" s="9"/>
      <c r="W42" s="9"/>
      <c r="X42" s="9"/>
      <c r="Y42" s="3"/>
      <c r="Z42" s="3"/>
      <c r="AA42" s="3"/>
    </row>
    <row r="43" spans="1:27" x14ac:dyDescent="0.25">
      <c r="A43" s="3"/>
      <c r="B43" s="3"/>
      <c r="C43" s="3"/>
      <c r="D43" s="3"/>
      <c r="E43" s="3"/>
      <c r="F43" s="3"/>
      <c r="G43" s="3"/>
      <c r="H43" s="3"/>
      <c r="I43" s="9"/>
      <c r="J43" s="9"/>
      <c r="K43" s="9"/>
      <c r="L43" s="3"/>
      <c r="M43" s="3"/>
      <c r="N43" s="3"/>
      <c r="O43" s="3"/>
      <c r="P43" s="3"/>
      <c r="Q43" s="3"/>
      <c r="R43" s="3"/>
      <c r="S43" s="3"/>
      <c r="T43" s="3"/>
      <c r="U43" s="3"/>
      <c r="V43" s="9"/>
      <c r="W43" s="9"/>
      <c r="X43" s="9"/>
      <c r="Y43" s="3"/>
      <c r="Z43" s="3"/>
      <c r="AA43" s="3"/>
    </row>
    <row r="44" spans="1:27" x14ac:dyDescent="0.25">
      <c r="A44" s="3"/>
      <c r="B44" s="3"/>
      <c r="C44" s="3"/>
      <c r="D44" s="3"/>
      <c r="E44" s="3"/>
      <c r="F44" s="3"/>
      <c r="G44" s="3"/>
      <c r="H44" s="3"/>
      <c r="I44" s="9"/>
      <c r="J44" s="9"/>
      <c r="K44" s="9"/>
      <c r="L44" s="3"/>
      <c r="M44" s="3"/>
      <c r="N44" s="3"/>
      <c r="O44" s="3"/>
      <c r="P44" s="3"/>
      <c r="Q44" s="3"/>
      <c r="R44" s="3"/>
      <c r="S44" s="3"/>
      <c r="T44" s="3"/>
      <c r="U44" s="3"/>
      <c r="V44" s="9"/>
      <c r="W44" s="9"/>
      <c r="X44" s="9"/>
      <c r="Y44" s="3"/>
      <c r="Z44" s="3"/>
      <c r="AA44" s="3"/>
    </row>
    <row r="45" spans="1:27" x14ac:dyDescent="0.25">
      <c r="A45" s="3"/>
      <c r="B45" s="3"/>
      <c r="C45" s="3"/>
      <c r="D45" s="3"/>
      <c r="E45" s="3"/>
      <c r="F45" s="3"/>
      <c r="G45" s="3"/>
      <c r="H45" s="3"/>
      <c r="I45" s="9"/>
      <c r="J45" s="9"/>
      <c r="K45" s="9"/>
      <c r="L45" s="3"/>
      <c r="M45" s="3"/>
      <c r="N45" s="3"/>
      <c r="O45" s="3"/>
      <c r="P45" s="3"/>
      <c r="Q45" s="3"/>
      <c r="R45" s="3"/>
      <c r="S45" s="3"/>
      <c r="T45" s="3"/>
      <c r="U45" s="3"/>
      <c r="V45" s="9"/>
      <c r="W45" s="9"/>
      <c r="X45" s="9"/>
      <c r="Y45" s="3"/>
      <c r="Z45" s="3"/>
      <c r="AA45" s="3"/>
    </row>
    <row r="46" spans="1:27" x14ac:dyDescent="0.25">
      <c r="A46" s="3"/>
      <c r="B46" s="19"/>
      <c r="C46" s="3"/>
      <c r="D46" s="3"/>
      <c r="E46" s="3"/>
      <c r="F46" s="19"/>
      <c r="G46" s="19"/>
      <c r="H46" s="3"/>
      <c r="I46" s="20"/>
      <c r="J46" s="20"/>
      <c r="K46" s="20"/>
      <c r="L46" s="19"/>
      <c r="M46" s="3"/>
      <c r="N46" s="3"/>
      <c r="O46" s="3"/>
      <c r="P46" s="3"/>
      <c r="Q46" s="3"/>
      <c r="R46" s="3"/>
      <c r="S46" s="3"/>
      <c r="T46" s="3"/>
      <c r="U46" s="3"/>
      <c r="V46" s="9"/>
      <c r="W46" s="9"/>
      <c r="X46" s="9"/>
      <c r="Y46" s="3"/>
      <c r="Z46" s="3"/>
      <c r="AA46" s="3"/>
    </row>
    <row r="47" spans="1:27" x14ac:dyDescent="0.25">
      <c r="A47" s="3"/>
      <c r="B47" s="3"/>
      <c r="C47" s="3"/>
      <c r="D47" s="3"/>
      <c r="E47" s="3"/>
      <c r="F47" s="3"/>
      <c r="G47" s="3"/>
      <c r="H47" s="3"/>
      <c r="I47" s="9"/>
      <c r="J47" s="9"/>
      <c r="K47" s="9"/>
      <c r="L47" s="3"/>
      <c r="M47" s="3"/>
      <c r="N47" s="3"/>
      <c r="O47" s="3"/>
      <c r="P47" s="3"/>
      <c r="Q47" s="3"/>
      <c r="R47" s="3"/>
      <c r="S47" s="3"/>
      <c r="T47" s="3"/>
      <c r="U47" s="3"/>
      <c r="V47" s="9"/>
      <c r="W47" s="9"/>
      <c r="X47" s="9"/>
      <c r="Y47" s="3"/>
      <c r="Z47" s="3"/>
      <c r="AA47" s="3"/>
    </row>
    <row r="48" spans="1:27" x14ac:dyDescent="0.25">
      <c r="A48" s="3"/>
      <c r="B48" s="3"/>
      <c r="C48" s="3"/>
      <c r="D48" s="3"/>
      <c r="E48" s="3"/>
      <c r="F48" s="3"/>
      <c r="G48" s="3"/>
      <c r="H48" s="3"/>
      <c r="I48" s="9"/>
      <c r="J48" s="9"/>
      <c r="K48" s="9"/>
      <c r="L48" s="3"/>
      <c r="M48" s="3"/>
      <c r="N48" s="3"/>
      <c r="O48" s="19"/>
      <c r="P48" s="19"/>
      <c r="Q48" s="19"/>
      <c r="R48" s="19"/>
      <c r="S48" s="19"/>
      <c r="T48" s="19"/>
      <c r="U48" s="3"/>
      <c r="V48" s="20"/>
      <c r="W48" s="20"/>
      <c r="X48" s="20"/>
      <c r="Y48" s="3"/>
      <c r="Z48" s="3"/>
      <c r="AA48" s="3"/>
    </row>
    <row r="49" spans="1:27" x14ac:dyDescent="0.25">
      <c r="A49" s="3"/>
      <c r="B49" s="3"/>
      <c r="C49" s="3"/>
      <c r="D49" s="3"/>
      <c r="E49" s="3"/>
      <c r="F49" s="3"/>
      <c r="G49" s="3"/>
      <c r="H49" s="3"/>
      <c r="I49" s="9"/>
      <c r="J49" s="9"/>
      <c r="K49" s="9"/>
      <c r="L49" s="3"/>
      <c r="M49" s="3"/>
      <c r="N49" s="3"/>
      <c r="O49" s="3"/>
      <c r="P49" s="3"/>
      <c r="Q49" s="3"/>
      <c r="R49" s="3"/>
      <c r="S49" s="3"/>
      <c r="T49" s="3"/>
      <c r="U49" s="3"/>
      <c r="V49" s="9"/>
      <c r="W49" s="9"/>
      <c r="X49" s="9"/>
      <c r="Y49" s="3"/>
      <c r="Z49" s="3"/>
      <c r="AA49" s="3"/>
    </row>
    <row r="50" spans="1:27" x14ac:dyDescent="0.25">
      <c r="A50" s="3"/>
      <c r="B50" s="3"/>
      <c r="C50" s="3"/>
      <c r="D50" s="3"/>
      <c r="E50" s="3"/>
      <c r="F50" s="3"/>
      <c r="G50" s="3"/>
      <c r="H50" s="3"/>
      <c r="I50" s="9"/>
      <c r="J50" s="9"/>
      <c r="K50" s="9"/>
      <c r="L50" s="3"/>
      <c r="M50" s="3"/>
      <c r="N50" s="3"/>
      <c r="O50" s="3"/>
      <c r="P50" s="3"/>
      <c r="Q50" s="3"/>
      <c r="R50" s="3"/>
      <c r="S50" s="3"/>
      <c r="T50" s="3"/>
      <c r="U50" s="3"/>
      <c r="V50" s="9"/>
      <c r="W50" s="9"/>
      <c r="X50" s="9"/>
      <c r="Y50" s="3"/>
      <c r="Z50" s="3"/>
      <c r="AA50" s="3"/>
    </row>
    <row r="51" spans="1:27" x14ac:dyDescent="0.25">
      <c r="A51" s="3"/>
      <c r="B51" s="3"/>
      <c r="C51" s="3"/>
      <c r="D51" s="3"/>
      <c r="E51" s="3"/>
      <c r="F51" s="3"/>
      <c r="G51" s="3"/>
      <c r="H51" s="3"/>
      <c r="I51" s="9"/>
      <c r="J51" s="9"/>
      <c r="K51" s="9"/>
      <c r="L51" s="3"/>
      <c r="M51" s="3"/>
      <c r="N51" s="3"/>
      <c r="O51" s="3"/>
      <c r="P51" s="3"/>
      <c r="Q51" s="3"/>
      <c r="R51" s="3"/>
      <c r="S51" s="3"/>
      <c r="T51" s="3"/>
      <c r="U51" s="3"/>
      <c r="V51" s="9"/>
      <c r="W51" s="9"/>
      <c r="X51" s="9"/>
      <c r="Y51" s="3"/>
      <c r="Z51" s="3"/>
      <c r="AA51" s="3"/>
    </row>
    <row r="52" spans="1:2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9"/>
      <c r="W52" s="9"/>
      <c r="X52" s="9"/>
      <c r="Y52" s="3"/>
      <c r="Z52" s="3"/>
      <c r="AA52" s="3"/>
    </row>
    <row r="53" spans="1:2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9"/>
      <c r="W53" s="9"/>
      <c r="X53" s="9"/>
      <c r="Y53" s="3"/>
      <c r="Z53" s="3"/>
      <c r="AA53" s="3"/>
    </row>
    <row r="54" spans="1:27" x14ac:dyDescent="0.25">
      <c r="Y54" s="3"/>
      <c r="Z54" s="3"/>
      <c r="AA54" s="3"/>
    </row>
    <row r="55" spans="1:27" x14ac:dyDescent="0.25"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</sheetData>
  <mergeCells count="12">
    <mergeCell ref="C1:H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80" zoomScaleNormal="80" workbookViewId="0">
      <selection activeCell="O19" sqref="O19"/>
    </sheetView>
  </sheetViews>
  <sheetFormatPr defaultRowHeight="15" x14ac:dyDescent="0.25"/>
  <sheetData>
    <row r="1" spans="1:14" ht="37.5" customHeight="1" x14ac:dyDescent="0.25">
      <c r="A1" s="3"/>
      <c r="B1" s="3"/>
      <c r="C1" s="54" t="s">
        <v>121</v>
      </c>
      <c r="D1" s="54"/>
      <c r="E1" s="54"/>
      <c r="F1" s="54"/>
      <c r="G1" s="54"/>
      <c r="H1" s="54"/>
      <c r="I1" s="54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75</v>
      </c>
      <c r="E2" s="4">
        <v>42</v>
      </c>
      <c r="F2" s="3"/>
      <c r="G2" s="3"/>
      <c r="H2" s="3"/>
      <c r="I2" s="3"/>
      <c r="J2" s="3"/>
      <c r="L2" s="3"/>
      <c r="M2" s="3"/>
    </row>
    <row r="3" spans="1:14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M3" s="3"/>
    </row>
    <row r="4" spans="1:14" x14ac:dyDescent="0.25">
      <c r="A4" s="2">
        <v>1</v>
      </c>
      <c r="B4" s="2">
        <v>16</v>
      </c>
      <c r="C4" s="2">
        <v>26</v>
      </c>
      <c r="D4" s="2"/>
      <c r="E4" s="2"/>
      <c r="F4" s="2">
        <f t="shared" ref="F4:F10" si="0">B4*5+C4*4+D4*3</f>
        <v>184</v>
      </c>
      <c r="G4" s="2"/>
      <c r="H4" s="5">
        <f>F4/E2</f>
        <v>4.3809523809523814</v>
      </c>
      <c r="I4" s="5"/>
      <c r="J4" s="5"/>
      <c r="L4" s="3"/>
      <c r="M4" s="3"/>
    </row>
    <row r="5" spans="1:14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  <c r="L5" s="3"/>
      <c r="M5" s="3"/>
    </row>
    <row r="6" spans="1:14" x14ac:dyDescent="0.25">
      <c r="A6" s="2">
        <v>3</v>
      </c>
      <c r="B6" s="2">
        <v>22</v>
      </c>
      <c r="C6" s="2">
        <v>20</v>
      </c>
      <c r="D6" s="2"/>
      <c r="E6" s="2"/>
      <c r="F6" s="2">
        <f t="shared" si="0"/>
        <v>190</v>
      </c>
      <c r="G6" s="2"/>
      <c r="H6" s="5">
        <f>F6/E2</f>
        <v>4.5238095238095237</v>
      </c>
      <c r="I6" s="5"/>
      <c r="J6" s="5"/>
      <c r="L6" s="3"/>
      <c r="M6" s="3"/>
    </row>
    <row r="7" spans="1:14" x14ac:dyDescent="0.25">
      <c r="A7" s="2">
        <v>4</v>
      </c>
      <c r="B7" s="2">
        <v>26</v>
      </c>
      <c r="C7" s="2">
        <v>16</v>
      </c>
      <c r="D7" s="2"/>
      <c r="E7" s="2"/>
      <c r="F7" s="2">
        <f t="shared" si="0"/>
        <v>194</v>
      </c>
      <c r="G7" s="2"/>
      <c r="H7" s="5">
        <f>F7/E2</f>
        <v>4.6190476190476186</v>
      </c>
      <c r="I7" s="5"/>
      <c r="J7" s="5"/>
      <c r="L7" s="3"/>
      <c r="M7" s="3"/>
    </row>
    <row r="8" spans="1:14" x14ac:dyDescent="0.25">
      <c r="A8" s="2">
        <v>5</v>
      </c>
      <c r="B8" s="2">
        <v>28</v>
      </c>
      <c r="C8" s="2">
        <v>14</v>
      </c>
      <c r="D8" s="2"/>
      <c r="E8" s="2"/>
      <c r="F8" s="2">
        <f t="shared" si="0"/>
        <v>196</v>
      </c>
      <c r="G8" s="2"/>
      <c r="H8" s="5">
        <f>F8/E2</f>
        <v>4.666666666666667</v>
      </c>
      <c r="I8" s="5"/>
      <c r="J8" s="5"/>
      <c r="L8" s="3"/>
      <c r="M8" s="3"/>
    </row>
    <row r="9" spans="1:14" x14ac:dyDescent="0.25">
      <c r="A9" s="2">
        <v>6</v>
      </c>
      <c r="B9" s="2">
        <v>21</v>
      </c>
      <c r="C9" s="2">
        <v>21</v>
      </c>
      <c r="D9" s="2"/>
      <c r="E9" s="2"/>
      <c r="F9" s="2">
        <f t="shared" si="0"/>
        <v>189</v>
      </c>
      <c r="G9" s="2"/>
      <c r="H9" s="5">
        <f>F9/E2</f>
        <v>4.5</v>
      </c>
      <c r="I9" s="5"/>
      <c r="J9" s="5"/>
      <c r="L9" s="3"/>
      <c r="M9" s="3"/>
    </row>
    <row r="10" spans="1:14" x14ac:dyDescent="0.25">
      <c r="A10" s="2">
        <v>7</v>
      </c>
      <c r="B10" s="2">
        <v>18</v>
      </c>
      <c r="C10" s="2">
        <v>24</v>
      </c>
      <c r="D10" s="2"/>
      <c r="E10" s="2"/>
      <c r="F10" s="2">
        <f t="shared" si="0"/>
        <v>186</v>
      </c>
      <c r="G10" s="2"/>
      <c r="H10" s="5">
        <f>F10/E2</f>
        <v>4.4285714285714288</v>
      </c>
      <c r="I10" s="5"/>
      <c r="J10" s="5"/>
      <c r="L10" s="3"/>
      <c r="M10" s="3"/>
    </row>
    <row r="11" spans="1:14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27.11904761904762</v>
      </c>
      <c r="I11" s="7"/>
      <c r="J11" s="7">
        <f>H11/30*100</f>
        <v>90.396825396825392</v>
      </c>
      <c r="K11" s="8"/>
      <c r="L11" s="3"/>
      <c r="M11" s="3"/>
    </row>
    <row r="12" spans="1:14" x14ac:dyDescent="0.25">
      <c r="A12" s="2">
        <v>8</v>
      </c>
      <c r="B12" s="2">
        <v>17</v>
      </c>
      <c r="C12" s="2">
        <v>25</v>
      </c>
      <c r="D12" s="2"/>
      <c r="E12" s="2"/>
      <c r="F12" s="2">
        <f t="shared" ref="F12:F18" si="1">B12*5+C12*4+D12*3</f>
        <v>185</v>
      </c>
      <c r="G12" s="2"/>
      <c r="H12" s="5">
        <f>F12/E2</f>
        <v>4.4047619047619051</v>
      </c>
      <c r="I12" s="5"/>
      <c r="J12" s="5"/>
      <c r="L12" s="3"/>
      <c r="M12" s="3"/>
    </row>
    <row r="13" spans="1:14" x14ac:dyDescent="0.25">
      <c r="A13" s="2">
        <v>9</v>
      </c>
      <c r="B13" s="2">
        <v>23</v>
      </c>
      <c r="C13" s="2">
        <v>19</v>
      </c>
      <c r="D13" s="2"/>
      <c r="E13" s="2"/>
      <c r="F13" s="2">
        <f t="shared" si="1"/>
        <v>191</v>
      </c>
      <c r="G13" s="2"/>
      <c r="H13" s="5">
        <f>F13/E2</f>
        <v>4.5476190476190474</v>
      </c>
      <c r="I13" s="5"/>
      <c r="J13" s="5"/>
      <c r="L13" s="3"/>
      <c r="M13" s="3"/>
    </row>
    <row r="14" spans="1:14" x14ac:dyDescent="0.25">
      <c r="A14" s="2">
        <v>10</v>
      </c>
      <c r="B14" s="2">
        <v>22</v>
      </c>
      <c r="C14" s="2">
        <v>20</v>
      </c>
      <c r="D14" s="2"/>
      <c r="E14" s="2"/>
      <c r="F14" s="2">
        <f t="shared" si="1"/>
        <v>190</v>
      </c>
      <c r="G14" s="2"/>
      <c r="H14" s="5">
        <f>F14/E2</f>
        <v>4.5238095238095237</v>
      </c>
      <c r="I14" s="5"/>
      <c r="J14" s="5"/>
      <c r="L14" s="3"/>
      <c r="M14" s="3"/>
    </row>
    <row r="15" spans="1:14" x14ac:dyDescent="0.25">
      <c r="A15" s="2">
        <v>11</v>
      </c>
      <c r="B15" s="2">
        <v>6</v>
      </c>
      <c r="C15" s="2">
        <v>36</v>
      </c>
      <c r="D15" s="2"/>
      <c r="E15" s="2"/>
      <c r="F15" s="2">
        <f t="shared" si="1"/>
        <v>174</v>
      </c>
      <c r="G15" s="2"/>
      <c r="H15" s="5">
        <f>F15/E2</f>
        <v>4.1428571428571432</v>
      </c>
      <c r="I15" s="5"/>
      <c r="J15" s="5"/>
      <c r="L15" s="3"/>
      <c r="M15" s="3"/>
    </row>
    <row r="16" spans="1:14" x14ac:dyDescent="0.25">
      <c r="A16" s="2">
        <v>12</v>
      </c>
      <c r="B16" s="2">
        <v>16</v>
      </c>
      <c r="C16" s="2">
        <v>26</v>
      </c>
      <c r="D16" s="2"/>
      <c r="E16" s="2"/>
      <c r="F16" s="2">
        <f t="shared" si="1"/>
        <v>184</v>
      </c>
      <c r="G16" s="2"/>
      <c r="H16" s="5">
        <f>F16/E2</f>
        <v>4.3809523809523814</v>
      </c>
      <c r="I16" s="5"/>
      <c r="J16" s="5"/>
      <c r="L16" s="3"/>
      <c r="M16" s="3"/>
    </row>
    <row r="17" spans="1:14" x14ac:dyDescent="0.25">
      <c r="A17" s="2">
        <v>13</v>
      </c>
      <c r="B17" s="2">
        <v>18</v>
      </c>
      <c r="C17" s="2">
        <v>24</v>
      </c>
      <c r="D17" s="2"/>
      <c r="E17" s="2"/>
      <c r="F17" s="2">
        <f t="shared" si="1"/>
        <v>186</v>
      </c>
      <c r="G17" s="2"/>
      <c r="H17" s="5">
        <f>F17/E2</f>
        <v>4.4285714285714288</v>
      </c>
      <c r="I17" s="5"/>
      <c r="J17" s="5"/>
      <c r="L17" s="3"/>
      <c r="M17" s="3"/>
    </row>
    <row r="18" spans="1:14" x14ac:dyDescent="0.25">
      <c r="A18" s="2">
        <v>14</v>
      </c>
      <c r="B18" s="2">
        <v>16</v>
      </c>
      <c r="C18" s="2">
        <v>26</v>
      </c>
      <c r="D18" s="2"/>
      <c r="E18" s="2"/>
      <c r="F18" s="2">
        <f t="shared" si="1"/>
        <v>184</v>
      </c>
      <c r="G18" s="2"/>
      <c r="H18" s="5">
        <f>F18/E2</f>
        <v>4.3809523809523814</v>
      </c>
      <c r="I18" s="5"/>
      <c r="J18" s="5"/>
      <c r="L18" s="3"/>
      <c r="M18" s="3"/>
    </row>
    <row r="19" spans="1:14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30.80952380952381</v>
      </c>
      <c r="I19" s="7"/>
      <c r="J19" s="7">
        <f>H19/35*100</f>
        <v>88.02721088435375</v>
      </c>
      <c r="K19" s="8"/>
      <c r="L19" s="3"/>
      <c r="M19" s="3"/>
    </row>
    <row r="20" spans="1:14" x14ac:dyDescent="0.25">
      <c r="A20" s="2">
        <v>15</v>
      </c>
      <c r="B20" s="2">
        <v>21</v>
      </c>
      <c r="C20" s="2">
        <v>21</v>
      </c>
      <c r="D20" s="2"/>
      <c r="E20" s="2"/>
      <c r="F20" s="2">
        <f>B20*5+C20*4+D20*3</f>
        <v>189</v>
      </c>
      <c r="G20" s="2"/>
      <c r="H20" s="5">
        <f>F20/E2</f>
        <v>4.5</v>
      </c>
      <c r="I20" s="5"/>
      <c r="J20" s="5"/>
      <c r="L20" s="3"/>
      <c r="M20" s="3"/>
    </row>
    <row r="21" spans="1:14" x14ac:dyDescent="0.25">
      <c r="A21" s="2">
        <v>16</v>
      </c>
      <c r="B21" s="2">
        <v>20</v>
      </c>
      <c r="C21" s="2">
        <v>22</v>
      </c>
      <c r="D21" s="2"/>
      <c r="E21" s="2"/>
      <c r="F21" s="2">
        <f>B21*5+C21*4+D21*3</f>
        <v>188</v>
      </c>
      <c r="G21" s="2"/>
      <c r="H21" s="5">
        <f>F21/E2</f>
        <v>4.4761904761904763</v>
      </c>
      <c r="I21" s="5"/>
      <c r="J21" s="5"/>
      <c r="L21" s="3"/>
      <c r="M21" s="3"/>
    </row>
    <row r="22" spans="1:14" x14ac:dyDescent="0.25">
      <c r="A22" s="2">
        <v>17</v>
      </c>
      <c r="B22" s="2">
        <v>23</v>
      </c>
      <c r="C22" s="2">
        <v>19</v>
      </c>
      <c r="D22" s="2"/>
      <c r="E22" s="2"/>
      <c r="F22" s="2">
        <f>B22*5+C22*4+D22*3</f>
        <v>191</v>
      </c>
      <c r="G22" s="2"/>
      <c r="H22" s="5">
        <f>F22/E2</f>
        <v>4.5476190476190474</v>
      </c>
      <c r="I22" s="5"/>
      <c r="J22" s="5"/>
      <c r="L22" s="3"/>
      <c r="M22" s="3"/>
    </row>
    <row r="23" spans="1:14" x14ac:dyDescent="0.25">
      <c r="A23" s="2">
        <v>18</v>
      </c>
      <c r="B23" s="2">
        <v>25</v>
      </c>
      <c r="C23" s="2">
        <v>17</v>
      </c>
      <c r="D23" s="2"/>
      <c r="E23" s="2"/>
      <c r="F23" s="2">
        <f>B23*5+C23*4+D23*3</f>
        <v>193</v>
      </c>
      <c r="G23" s="2"/>
      <c r="H23" s="5">
        <f>F23/E2</f>
        <v>4.5952380952380949</v>
      </c>
      <c r="I23" s="5"/>
      <c r="J23" s="5"/>
      <c r="L23" s="3"/>
      <c r="M23" s="3"/>
    </row>
    <row r="24" spans="1:14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18.11904761904762</v>
      </c>
      <c r="I24" s="5"/>
      <c r="J24" s="5">
        <f>H24/20*100</f>
        <v>90.595238095238102</v>
      </c>
      <c r="L24" s="3"/>
      <c r="M24" s="3"/>
    </row>
    <row r="25" spans="1:14" x14ac:dyDescent="0.25">
      <c r="A25" s="3"/>
      <c r="B25" s="3"/>
      <c r="C25" s="3"/>
      <c r="D25" s="3"/>
      <c r="E25" s="3"/>
      <c r="F25" s="3"/>
      <c r="G25" s="3"/>
      <c r="H25" s="9"/>
      <c r="I25" s="9"/>
      <c r="J25" s="9"/>
      <c r="K25" s="3"/>
      <c r="L25" s="3"/>
      <c r="M25" s="3"/>
    </row>
    <row r="26" spans="1:14" ht="15.75" x14ac:dyDescent="0.25">
      <c r="A26" s="51" t="s">
        <v>82</v>
      </c>
      <c r="B26" s="51"/>
      <c r="C26" s="51"/>
      <c r="D26" s="51"/>
      <c r="E26" s="51"/>
      <c r="F26" s="51"/>
      <c r="G26" s="51"/>
      <c r="H26" s="51"/>
      <c r="I26" s="51"/>
      <c r="M26" s="3"/>
    </row>
    <row r="27" spans="1:14" ht="15.75" customHeight="1" x14ac:dyDescent="0.25">
      <c r="A27" s="48" t="s">
        <v>83</v>
      </c>
      <c r="B27" s="49"/>
      <c r="C27" s="49"/>
      <c r="D27" s="50"/>
      <c r="E27" s="48" t="s">
        <v>84</v>
      </c>
      <c r="F27" s="49"/>
      <c r="G27" s="49"/>
      <c r="H27" s="49"/>
      <c r="J27" s="9"/>
      <c r="K27" s="3"/>
      <c r="L27" s="3"/>
      <c r="M27" s="3"/>
      <c r="N27" s="3"/>
    </row>
    <row r="28" spans="1:14" ht="15.75" customHeight="1" x14ac:dyDescent="0.25">
      <c r="A28" s="48" t="s">
        <v>85</v>
      </c>
      <c r="B28" s="49"/>
      <c r="C28" s="49"/>
      <c r="D28" s="50"/>
      <c r="E28" s="48" t="s">
        <v>86</v>
      </c>
      <c r="F28" s="49"/>
      <c r="G28" s="49"/>
      <c r="H28" s="49"/>
      <c r="J28" s="9"/>
      <c r="K28" s="3"/>
      <c r="L28" s="3"/>
      <c r="M28" s="3"/>
      <c r="N28" s="3"/>
    </row>
    <row r="29" spans="1:14" ht="15.75" customHeight="1" x14ac:dyDescent="0.25">
      <c r="A29" s="48" t="s">
        <v>87</v>
      </c>
      <c r="B29" s="49"/>
      <c r="C29" s="49"/>
      <c r="D29" s="50"/>
      <c r="E29" s="48" t="s">
        <v>88</v>
      </c>
      <c r="F29" s="49"/>
      <c r="G29" s="49"/>
      <c r="H29" s="49"/>
      <c r="J29" s="9"/>
      <c r="K29" s="3"/>
      <c r="L29" s="3"/>
      <c r="M29" s="3"/>
      <c r="N29" s="3"/>
    </row>
    <row r="30" spans="1:14" ht="15.75" customHeight="1" x14ac:dyDescent="0.25">
      <c r="A30" s="48" t="s">
        <v>89</v>
      </c>
      <c r="B30" s="49"/>
      <c r="C30" s="49"/>
      <c r="D30" s="50"/>
      <c r="E30" s="48" t="s">
        <v>90</v>
      </c>
      <c r="F30" s="49"/>
      <c r="G30" s="49"/>
      <c r="H30" s="49"/>
      <c r="J30" s="3"/>
      <c r="K30" s="3"/>
      <c r="L30" s="3"/>
      <c r="M30" s="3"/>
      <c r="N30" s="3"/>
    </row>
    <row r="31" spans="1:14" ht="15.75" customHeight="1" x14ac:dyDescent="0.25">
      <c r="A31" s="48" t="s">
        <v>91</v>
      </c>
      <c r="B31" s="49"/>
      <c r="C31" s="49"/>
      <c r="D31" s="50"/>
      <c r="E31" s="48" t="s">
        <v>92</v>
      </c>
      <c r="F31" s="49"/>
      <c r="G31" s="49"/>
      <c r="H31" s="49"/>
      <c r="J31" s="3"/>
      <c r="K31" s="3"/>
      <c r="L31" s="3"/>
      <c r="M31" s="3"/>
      <c r="N31" s="3"/>
    </row>
    <row r="32" spans="1:1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</sheetData>
  <mergeCells count="12">
    <mergeCell ref="C1:I1"/>
    <mergeCell ref="A30:D30"/>
    <mergeCell ref="E30:H30"/>
    <mergeCell ref="A31:D31"/>
    <mergeCell ref="E31:H31"/>
    <mergeCell ref="A26:I26"/>
    <mergeCell ref="A27:D27"/>
    <mergeCell ref="E27:H27"/>
    <mergeCell ref="A28:D28"/>
    <mergeCell ref="E28:H28"/>
    <mergeCell ref="A29:D29"/>
    <mergeCell ref="E29:H29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80" zoomScaleNormal="80" workbookViewId="0">
      <selection activeCell="C1" sqref="C1:I1"/>
    </sheetView>
  </sheetViews>
  <sheetFormatPr defaultRowHeight="15" x14ac:dyDescent="0.25"/>
  <sheetData>
    <row r="1" spans="1:15" ht="26.25" customHeight="1" x14ac:dyDescent="0.25">
      <c r="C1" s="47" t="s">
        <v>98</v>
      </c>
      <c r="D1" s="47"/>
      <c r="E1" s="47"/>
      <c r="F1" s="47"/>
      <c r="G1" s="47"/>
      <c r="H1" s="47"/>
      <c r="I1" s="47"/>
    </row>
    <row r="2" spans="1:15" x14ac:dyDescent="0.25">
      <c r="A2" s="3"/>
      <c r="B2" s="3"/>
      <c r="C2" s="3"/>
      <c r="D2" s="3" t="s">
        <v>75</v>
      </c>
      <c r="E2" s="4">
        <v>21</v>
      </c>
      <c r="F2" s="3"/>
      <c r="G2" s="3"/>
      <c r="H2" s="3"/>
      <c r="I2" s="3"/>
      <c r="J2" s="3"/>
      <c r="M2" s="3"/>
      <c r="N2" s="3"/>
      <c r="O2" s="3"/>
    </row>
    <row r="3" spans="1:15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M3" s="3"/>
      <c r="N3" s="3"/>
      <c r="O3" s="3"/>
    </row>
    <row r="4" spans="1:15" x14ac:dyDescent="0.25">
      <c r="A4" s="2">
        <v>1</v>
      </c>
      <c r="B4" s="2">
        <v>4</v>
      </c>
      <c r="C4" s="2">
        <v>17</v>
      </c>
      <c r="D4" s="2"/>
      <c r="E4" s="2"/>
      <c r="F4" s="2">
        <f t="shared" ref="F4:F10" si="0">B4*5+C4*4+D4*3</f>
        <v>88</v>
      </c>
      <c r="G4" s="2"/>
      <c r="H4" s="5">
        <f>F4/E2</f>
        <v>4.1904761904761907</v>
      </c>
      <c r="I4" s="5"/>
      <c r="J4" s="5"/>
      <c r="M4" s="3"/>
      <c r="N4" s="3"/>
      <c r="O4" s="3"/>
    </row>
    <row r="5" spans="1:15" x14ac:dyDescent="0.25">
      <c r="A5" s="2">
        <v>2</v>
      </c>
      <c r="B5" s="2">
        <v>8</v>
      </c>
      <c r="C5" s="2">
        <v>13</v>
      </c>
      <c r="D5" s="2"/>
      <c r="E5" s="2"/>
      <c r="F5" s="2">
        <f t="shared" si="0"/>
        <v>92</v>
      </c>
      <c r="G5" s="2"/>
      <c r="H5" s="5">
        <f>F5/E2</f>
        <v>4.3809523809523814</v>
      </c>
      <c r="I5" s="5"/>
      <c r="J5" s="5"/>
      <c r="M5" s="3"/>
      <c r="N5" s="3"/>
      <c r="O5" s="3"/>
    </row>
    <row r="6" spans="1:15" x14ac:dyDescent="0.25">
      <c r="A6" s="2">
        <v>3</v>
      </c>
      <c r="B6" s="2">
        <v>5</v>
      </c>
      <c r="C6" s="2">
        <v>16</v>
      </c>
      <c r="D6" s="2"/>
      <c r="E6" s="2"/>
      <c r="F6" s="2">
        <f t="shared" si="0"/>
        <v>89</v>
      </c>
      <c r="G6" s="2"/>
      <c r="H6" s="5">
        <f>F6/E2</f>
        <v>4.2380952380952381</v>
      </c>
      <c r="I6" s="5"/>
      <c r="J6" s="5"/>
      <c r="M6" s="3"/>
      <c r="N6" s="3"/>
      <c r="O6" s="3"/>
    </row>
    <row r="7" spans="1:15" x14ac:dyDescent="0.25">
      <c r="A7" s="2">
        <v>4</v>
      </c>
      <c r="B7" s="2">
        <v>10</v>
      </c>
      <c r="C7" s="2">
        <v>11</v>
      </c>
      <c r="D7" s="2"/>
      <c r="E7" s="2"/>
      <c r="F7" s="2">
        <f t="shared" si="0"/>
        <v>94</v>
      </c>
      <c r="G7" s="2"/>
      <c r="H7" s="5">
        <f>F7/E2</f>
        <v>4.4761904761904763</v>
      </c>
      <c r="I7" s="5"/>
      <c r="J7" s="5"/>
      <c r="M7" s="3"/>
      <c r="N7" s="3"/>
      <c r="O7" s="3"/>
    </row>
    <row r="8" spans="1:15" x14ac:dyDescent="0.25">
      <c r="A8" s="2">
        <v>5</v>
      </c>
      <c r="B8" s="2">
        <v>13</v>
      </c>
      <c r="C8" s="2">
        <v>8</v>
      </c>
      <c r="D8" s="2"/>
      <c r="E8" s="2"/>
      <c r="F8" s="2">
        <f t="shared" si="0"/>
        <v>97</v>
      </c>
      <c r="G8" s="2"/>
      <c r="H8" s="5">
        <f>F8/E2</f>
        <v>4.6190476190476186</v>
      </c>
      <c r="I8" s="5"/>
      <c r="J8" s="5"/>
      <c r="M8" s="3"/>
      <c r="N8" s="3"/>
      <c r="O8" s="3"/>
    </row>
    <row r="9" spans="1:15" x14ac:dyDescent="0.25">
      <c r="A9" s="2">
        <v>6</v>
      </c>
      <c r="B9" s="2">
        <v>11</v>
      </c>
      <c r="C9" s="2">
        <v>10</v>
      </c>
      <c r="D9" s="2"/>
      <c r="E9" s="2"/>
      <c r="F9" s="2">
        <f t="shared" si="0"/>
        <v>95</v>
      </c>
      <c r="G9" s="2"/>
      <c r="H9" s="5">
        <f>F9/E2</f>
        <v>4.5238095238095237</v>
      </c>
      <c r="I9" s="5"/>
      <c r="J9" s="5"/>
      <c r="M9" s="3"/>
      <c r="N9" s="3"/>
      <c r="O9" s="3"/>
    </row>
    <row r="10" spans="1:15" x14ac:dyDescent="0.25">
      <c r="A10" s="2">
        <v>7</v>
      </c>
      <c r="B10" s="2">
        <v>17</v>
      </c>
      <c r="C10" s="2">
        <v>4</v>
      </c>
      <c r="D10" s="2"/>
      <c r="E10" s="2"/>
      <c r="F10" s="2">
        <f t="shared" si="0"/>
        <v>101</v>
      </c>
      <c r="G10" s="2"/>
      <c r="H10" s="5">
        <f>F10/E2</f>
        <v>4.8095238095238093</v>
      </c>
      <c r="I10" s="5"/>
      <c r="J10" s="5"/>
      <c r="M10" s="3"/>
      <c r="N10" s="3"/>
      <c r="O10" s="3"/>
    </row>
    <row r="11" spans="1:15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31.238095238095241</v>
      </c>
      <c r="I11" s="7"/>
      <c r="J11" s="7">
        <f>H11/35*100</f>
        <v>89.251700680272123</v>
      </c>
      <c r="K11" s="8"/>
      <c r="M11" s="3"/>
      <c r="N11" s="3"/>
      <c r="O11" s="3"/>
    </row>
    <row r="12" spans="1:15" x14ac:dyDescent="0.25">
      <c r="A12" s="2">
        <v>8</v>
      </c>
      <c r="B12" s="2">
        <v>8</v>
      </c>
      <c r="C12" s="2">
        <v>13</v>
      </c>
      <c r="D12" s="2"/>
      <c r="E12" s="2"/>
      <c r="F12" s="2">
        <f t="shared" ref="F12:F18" si="1">B12*5+C12*4+D12*3</f>
        <v>92</v>
      </c>
      <c r="G12" s="2"/>
      <c r="H12" s="5">
        <f>F12/E2</f>
        <v>4.3809523809523814</v>
      </c>
      <c r="I12" s="5"/>
      <c r="J12" s="5"/>
      <c r="M12" s="3"/>
      <c r="N12" s="3"/>
      <c r="O12" s="3"/>
    </row>
    <row r="13" spans="1:15" x14ac:dyDescent="0.25">
      <c r="A13" s="2">
        <v>9</v>
      </c>
      <c r="B13" s="2">
        <v>17</v>
      </c>
      <c r="C13" s="2">
        <v>4</v>
      </c>
      <c r="D13" s="2"/>
      <c r="E13" s="2"/>
      <c r="F13" s="2">
        <f t="shared" si="1"/>
        <v>101</v>
      </c>
      <c r="G13" s="2"/>
      <c r="H13" s="5">
        <f>F13/E2</f>
        <v>4.8095238095238093</v>
      </c>
      <c r="I13" s="5"/>
      <c r="J13" s="5"/>
      <c r="M13" s="3"/>
      <c r="N13" s="3"/>
      <c r="O13" s="3"/>
    </row>
    <row r="14" spans="1:15" x14ac:dyDescent="0.25">
      <c r="A14" s="2">
        <v>10</v>
      </c>
      <c r="B14" s="2">
        <v>20</v>
      </c>
      <c r="C14" s="2">
        <v>1</v>
      </c>
      <c r="D14" s="2"/>
      <c r="E14" s="2"/>
      <c r="F14" s="2">
        <f t="shared" si="1"/>
        <v>104</v>
      </c>
      <c r="G14" s="2"/>
      <c r="H14" s="5">
        <f>F14/E2</f>
        <v>4.9523809523809526</v>
      </c>
      <c r="I14" s="5"/>
      <c r="J14" s="5"/>
      <c r="M14" s="3"/>
      <c r="N14" s="3"/>
      <c r="O14" s="3"/>
    </row>
    <row r="15" spans="1:15" x14ac:dyDescent="0.25">
      <c r="A15" s="2">
        <v>11</v>
      </c>
      <c r="B15" s="2">
        <v>4</v>
      </c>
      <c r="C15" s="2">
        <v>17</v>
      </c>
      <c r="D15" s="2"/>
      <c r="E15" s="2"/>
      <c r="F15" s="2">
        <f t="shared" si="1"/>
        <v>88</v>
      </c>
      <c r="G15" s="2"/>
      <c r="H15" s="5">
        <f>F15/E2</f>
        <v>4.1904761904761907</v>
      </c>
      <c r="I15" s="5"/>
      <c r="J15" s="5"/>
      <c r="M15" s="3"/>
      <c r="N15" s="3"/>
      <c r="O15" s="3"/>
    </row>
    <row r="16" spans="1:15" x14ac:dyDescent="0.25">
      <c r="A16" s="2">
        <v>12</v>
      </c>
      <c r="B16" s="2">
        <v>6</v>
      </c>
      <c r="C16" s="2">
        <v>15</v>
      </c>
      <c r="D16" s="2"/>
      <c r="E16" s="2"/>
      <c r="F16" s="2">
        <f t="shared" si="1"/>
        <v>90</v>
      </c>
      <c r="G16" s="2"/>
      <c r="H16" s="5">
        <f>F16/E2</f>
        <v>4.2857142857142856</v>
      </c>
      <c r="I16" s="5"/>
      <c r="J16" s="5"/>
      <c r="M16" s="3"/>
      <c r="N16" s="3"/>
      <c r="O16" s="3"/>
    </row>
    <row r="17" spans="1:15" x14ac:dyDescent="0.25">
      <c r="A17" s="2">
        <v>13</v>
      </c>
      <c r="B17" s="2">
        <v>15</v>
      </c>
      <c r="C17" s="2">
        <v>6</v>
      </c>
      <c r="D17" s="2"/>
      <c r="E17" s="2"/>
      <c r="F17" s="2">
        <f t="shared" si="1"/>
        <v>99</v>
      </c>
      <c r="G17" s="2"/>
      <c r="H17" s="5">
        <f>F17/E2</f>
        <v>4.7142857142857144</v>
      </c>
      <c r="I17" s="5"/>
      <c r="J17" s="5"/>
      <c r="M17" s="3"/>
      <c r="N17" s="3"/>
      <c r="O17" s="3"/>
    </row>
    <row r="18" spans="1:15" x14ac:dyDescent="0.25">
      <c r="A18" s="2">
        <v>14</v>
      </c>
      <c r="B18" s="2">
        <v>12</v>
      </c>
      <c r="C18" s="2">
        <v>9</v>
      </c>
      <c r="D18" s="2"/>
      <c r="E18" s="2"/>
      <c r="F18" s="2">
        <f t="shared" si="1"/>
        <v>96</v>
      </c>
      <c r="G18" s="2"/>
      <c r="H18" s="5">
        <f>F18/E2</f>
        <v>4.5714285714285712</v>
      </c>
      <c r="I18" s="5"/>
      <c r="J18" s="5"/>
      <c r="M18" s="3"/>
      <c r="N18" s="3"/>
      <c r="O18" s="3"/>
    </row>
    <row r="19" spans="1:15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31.904761904761905</v>
      </c>
      <c r="I19" s="7"/>
      <c r="J19" s="7">
        <f>H19/35*100</f>
        <v>91.156462585034021</v>
      </c>
      <c r="K19" s="8"/>
      <c r="M19" s="3"/>
      <c r="N19" s="3"/>
      <c r="O19" s="3"/>
    </row>
    <row r="20" spans="1:15" x14ac:dyDescent="0.25">
      <c r="A20" s="2">
        <v>15</v>
      </c>
      <c r="B20" s="2">
        <v>10</v>
      </c>
      <c r="C20" s="2">
        <v>11</v>
      </c>
      <c r="D20" s="2"/>
      <c r="E20" s="2"/>
      <c r="F20" s="2">
        <f>B20*5+C20*4+D20*3</f>
        <v>94</v>
      </c>
      <c r="G20" s="2"/>
      <c r="H20" s="5">
        <f>F20/E2</f>
        <v>4.4761904761904763</v>
      </c>
      <c r="I20" s="5"/>
      <c r="J20" s="5"/>
      <c r="M20" s="3"/>
      <c r="N20" s="3"/>
      <c r="O20" s="3"/>
    </row>
    <row r="21" spans="1:15" x14ac:dyDescent="0.25">
      <c r="A21" s="2">
        <v>16</v>
      </c>
      <c r="B21" s="2">
        <v>16</v>
      </c>
      <c r="C21" s="2">
        <v>5</v>
      </c>
      <c r="D21" s="2"/>
      <c r="E21" s="2"/>
      <c r="F21" s="2">
        <f>B21*5+C21*4+D21*3</f>
        <v>100</v>
      </c>
      <c r="G21" s="2"/>
      <c r="H21" s="5">
        <f>F21/E2</f>
        <v>4.7619047619047619</v>
      </c>
      <c r="I21" s="5"/>
      <c r="J21" s="5"/>
      <c r="M21" s="3"/>
      <c r="N21" s="3"/>
      <c r="O21" s="3"/>
    </row>
    <row r="22" spans="1:15" x14ac:dyDescent="0.25">
      <c r="A22" s="2">
        <v>17</v>
      </c>
      <c r="B22" s="2">
        <v>11</v>
      </c>
      <c r="C22" s="2">
        <v>10</v>
      </c>
      <c r="D22" s="2"/>
      <c r="E22" s="2"/>
      <c r="F22" s="2">
        <f>B22*5+C22*4+D22*3</f>
        <v>95</v>
      </c>
      <c r="G22" s="2"/>
      <c r="H22" s="5">
        <f>F22/E2</f>
        <v>4.5238095238095237</v>
      </c>
      <c r="I22" s="5"/>
      <c r="J22" s="5"/>
      <c r="M22" s="3"/>
      <c r="N22" s="3"/>
      <c r="O22" s="3"/>
    </row>
    <row r="23" spans="1:15" x14ac:dyDescent="0.25">
      <c r="A23" s="2">
        <v>18</v>
      </c>
      <c r="B23" s="2">
        <v>19</v>
      </c>
      <c r="C23" s="2">
        <v>2</v>
      </c>
      <c r="D23" s="2"/>
      <c r="E23" s="2"/>
      <c r="F23" s="2">
        <f>B23*5+C23*4+D23*3</f>
        <v>103</v>
      </c>
      <c r="G23" s="2"/>
      <c r="H23" s="5">
        <f>F23/E2</f>
        <v>4.9047619047619051</v>
      </c>
      <c r="I23" s="5"/>
      <c r="J23" s="5"/>
      <c r="M23" s="3"/>
      <c r="N23" s="3"/>
      <c r="O23" s="3"/>
    </row>
    <row r="24" spans="1:15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18.666666666666664</v>
      </c>
      <c r="I24" s="5"/>
      <c r="J24" s="5">
        <f>H24/20*100</f>
        <v>93.333333333333329</v>
      </c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9"/>
      <c r="I25" s="9"/>
      <c r="J25" s="9"/>
      <c r="K25" s="3"/>
      <c r="M25" s="3"/>
      <c r="N25" s="3"/>
      <c r="O25" s="3"/>
    </row>
    <row r="26" spans="1:15" ht="15.75" x14ac:dyDescent="0.25">
      <c r="A26" s="51" t="s">
        <v>82</v>
      </c>
      <c r="B26" s="51"/>
      <c r="C26" s="51"/>
      <c r="D26" s="51"/>
      <c r="E26" s="51"/>
      <c r="F26" s="51"/>
      <c r="G26" s="51"/>
      <c r="H26" s="51"/>
      <c r="I26" s="51"/>
      <c r="N26" s="3"/>
      <c r="O26" s="3"/>
    </row>
    <row r="27" spans="1:15" ht="15.75" x14ac:dyDescent="0.25">
      <c r="A27" s="48" t="s">
        <v>83</v>
      </c>
      <c r="B27" s="49"/>
      <c r="C27" s="49"/>
      <c r="D27" s="50"/>
      <c r="E27" s="48" t="s">
        <v>84</v>
      </c>
      <c r="F27" s="49"/>
      <c r="G27" s="49"/>
      <c r="H27" s="49"/>
      <c r="M27" s="3"/>
      <c r="N27" s="3"/>
      <c r="O27" s="3"/>
    </row>
    <row r="28" spans="1:15" ht="15.75" x14ac:dyDescent="0.25">
      <c r="A28" s="48" t="s">
        <v>85</v>
      </c>
      <c r="B28" s="49"/>
      <c r="C28" s="49"/>
      <c r="D28" s="50"/>
      <c r="E28" s="48" t="s">
        <v>86</v>
      </c>
      <c r="F28" s="49"/>
      <c r="G28" s="49"/>
      <c r="H28" s="49"/>
      <c r="M28" s="3"/>
      <c r="N28" s="3"/>
      <c r="O28" s="3"/>
    </row>
    <row r="29" spans="1:15" ht="15.75" x14ac:dyDescent="0.25">
      <c r="A29" s="48" t="s">
        <v>87</v>
      </c>
      <c r="B29" s="49"/>
      <c r="C29" s="49"/>
      <c r="D29" s="50"/>
      <c r="E29" s="48" t="s">
        <v>88</v>
      </c>
      <c r="F29" s="49"/>
      <c r="G29" s="49"/>
      <c r="H29" s="49"/>
    </row>
    <row r="30" spans="1:15" ht="15.75" x14ac:dyDescent="0.25">
      <c r="A30" s="48" t="s">
        <v>89</v>
      </c>
      <c r="B30" s="49"/>
      <c r="C30" s="49"/>
      <c r="D30" s="50"/>
      <c r="E30" s="48" t="s">
        <v>90</v>
      </c>
      <c r="F30" s="49"/>
      <c r="G30" s="49"/>
      <c r="H30" s="49"/>
    </row>
    <row r="31" spans="1:15" ht="15.75" x14ac:dyDescent="0.25">
      <c r="A31" s="48" t="s">
        <v>91</v>
      </c>
      <c r="B31" s="49"/>
      <c r="C31" s="49"/>
      <c r="D31" s="50"/>
      <c r="E31" s="48" t="s">
        <v>92</v>
      </c>
      <c r="F31" s="49"/>
      <c r="G31" s="49"/>
      <c r="H31" s="49"/>
    </row>
  </sheetData>
  <mergeCells count="12">
    <mergeCell ref="C1:I1"/>
    <mergeCell ref="A30:D30"/>
    <mergeCell ref="E30:H30"/>
    <mergeCell ref="A31:D31"/>
    <mergeCell ref="E31:H31"/>
    <mergeCell ref="A26:I26"/>
    <mergeCell ref="A27:D27"/>
    <mergeCell ref="E27:H27"/>
    <mergeCell ref="A28:D28"/>
    <mergeCell ref="E28:H28"/>
    <mergeCell ref="A29:D29"/>
    <mergeCell ref="E29:H29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70" zoomScaleNormal="70" workbookViewId="0">
      <selection activeCell="J44" sqref="J44"/>
    </sheetView>
  </sheetViews>
  <sheetFormatPr defaultRowHeight="15" x14ac:dyDescent="0.25"/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M2" s="3"/>
      <c r="N2" s="3"/>
      <c r="O2" s="3"/>
    </row>
    <row r="3" spans="1:15" x14ac:dyDescent="0.25">
      <c r="M3" s="3"/>
      <c r="N3" s="3"/>
      <c r="O3" s="3"/>
    </row>
    <row r="4" spans="1:15" x14ac:dyDescent="0.25">
      <c r="M4" s="3"/>
      <c r="N4" s="3"/>
      <c r="O4" s="3"/>
    </row>
    <row r="5" spans="1:15" x14ac:dyDescent="0.25">
      <c r="M5" s="3"/>
      <c r="N5" s="3"/>
      <c r="O5" s="3"/>
    </row>
    <row r="6" spans="1:15" x14ac:dyDescent="0.25">
      <c r="M6" s="3"/>
      <c r="N6" s="3"/>
      <c r="O6" s="3"/>
    </row>
    <row r="7" spans="1:15" x14ac:dyDescent="0.25">
      <c r="M7" s="3"/>
      <c r="N7" s="3"/>
      <c r="O7" s="3"/>
    </row>
    <row r="8" spans="1:15" x14ac:dyDescent="0.25">
      <c r="M8" s="3"/>
      <c r="N8" s="3"/>
      <c r="O8" s="3"/>
    </row>
    <row r="9" spans="1:15" x14ac:dyDescent="0.25">
      <c r="M9" s="3"/>
      <c r="N9" s="3"/>
      <c r="O9" s="3"/>
    </row>
    <row r="10" spans="1:15" x14ac:dyDescent="0.25">
      <c r="M10" s="3"/>
      <c r="N10" s="3"/>
      <c r="O10" s="3"/>
    </row>
    <row r="11" spans="1:15" x14ac:dyDescent="0.25">
      <c r="M11" s="3"/>
      <c r="N11" s="3"/>
      <c r="O11" s="3"/>
    </row>
    <row r="12" spans="1:15" x14ac:dyDescent="0.25">
      <c r="M12" s="3"/>
      <c r="N12" s="3"/>
      <c r="O12" s="3"/>
    </row>
    <row r="13" spans="1:15" x14ac:dyDescent="0.25">
      <c r="M13" s="3"/>
      <c r="N13" s="3"/>
      <c r="O13" s="3"/>
    </row>
    <row r="14" spans="1:15" x14ac:dyDescent="0.25">
      <c r="M14" s="3"/>
      <c r="N14" s="3"/>
      <c r="O14" s="3"/>
    </row>
    <row r="15" spans="1:15" x14ac:dyDescent="0.25">
      <c r="M15" s="3"/>
      <c r="N15" s="3"/>
      <c r="O15" s="3"/>
    </row>
    <row r="16" spans="1:15" x14ac:dyDescent="0.25">
      <c r="M16" s="3"/>
      <c r="N16" s="3"/>
      <c r="O16" s="3"/>
    </row>
    <row r="17" spans="1:15" x14ac:dyDescent="0.25">
      <c r="M17" s="3"/>
      <c r="N17" s="3"/>
      <c r="O17" s="3"/>
    </row>
    <row r="18" spans="1:15" x14ac:dyDescent="0.25">
      <c r="M18" s="3"/>
      <c r="N18" s="3"/>
      <c r="O18" s="3"/>
    </row>
    <row r="19" spans="1:15" x14ac:dyDescent="0.25">
      <c r="M19" s="3"/>
      <c r="N19" s="3"/>
      <c r="O19" s="3"/>
    </row>
    <row r="20" spans="1:15" x14ac:dyDescent="0.25">
      <c r="M20" s="3"/>
      <c r="N20" s="3"/>
      <c r="O20" s="3"/>
    </row>
    <row r="21" spans="1:15" x14ac:dyDescent="0.25">
      <c r="M21" s="3"/>
      <c r="N21" s="3"/>
      <c r="O21" s="3"/>
    </row>
    <row r="22" spans="1:15" x14ac:dyDescent="0.25">
      <c r="M22" s="3"/>
      <c r="N22" s="3"/>
      <c r="O22" s="3"/>
    </row>
    <row r="23" spans="1:15" x14ac:dyDescent="0.25">
      <c r="M23" s="3"/>
      <c r="N23" s="3"/>
      <c r="O23" s="3"/>
    </row>
    <row r="24" spans="1:15" x14ac:dyDescent="0.25">
      <c r="M24" s="3"/>
      <c r="N24" s="3"/>
      <c r="O24" s="3"/>
    </row>
    <row r="25" spans="1:15" x14ac:dyDescent="0.25">
      <c r="M25" s="3"/>
      <c r="N25" s="3"/>
      <c r="O25" s="3"/>
    </row>
    <row r="26" spans="1:15" x14ac:dyDescent="0.25">
      <c r="M26" s="3"/>
      <c r="N26" s="3"/>
      <c r="O26" s="3"/>
    </row>
    <row r="27" spans="1:15" x14ac:dyDescent="0.25">
      <c r="M27" s="3"/>
      <c r="N27" s="3"/>
      <c r="O27" s="3"/>
    </row>
    <row r="28" spans="1:15" x14ac:dyDescent="0.25"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70" zoomScaleNormal="70" workbookViewId="0">
      <selection activeCell="P36" sqref="P36"/>
    </sheetView>
  </sheetViews>
  <sheetFormatPr defaultRowHeight="15" x14ac:dyDescent="0.25"/>
  <sheetData>
    <row r="1" spans="1:13" ht="34.5" customHeight="1" x14ac:dyDescent="0.25">
      <c r="A1" s="3"/>
      <c r="B1" s="52" t="s">
        <v>99</v>
      </c>
      <c r="C1" s="52"/>
      <c r="D1" s="52"/>
      <c r="E1" s="52"/>
      <c r="F1" s="52"/>
      <c r="G1" s="52"/>
      <c r="H1" s="52"/>
      <c r="I1" s="52"/>
      <c r="J1" s="3"/>
      <c r="K1" s="3"/>
      <c r="L1" s="3"/>
      <c r="M1" s="3"/>
    </row>
    <row r="2" spans="1:13" x14ac:dyDescent="0.25">
      <c r="A2" s="3"/>
      <c r="B2" s="3"/>
      <c r="C2" s="3"/>
      <c r="D2" s="3" t="s">
        <v>75</v>
      </c>
      <c r="E2" s="4">
        <v>20</v>
      </c>
      <c r="F2" s="3"/>
      <c r="G2" s="3"/>
      <c r="H2" s="3"/>
      <c r="I2" s="3"/>
      <c r="J2" s="3"/>
      <c r="L2" s="3"/>
      <c r="M2" s="3"/>
    </row>
    <row r="3" spans="1:13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  <c r="M3" s="3"/>
    </row>
    <row r="4" spans="1:13" x14ac:dyDescent="0.25">
      <c r="A4" s="2">
        <v>1</v>
      </c>
      <c r="B4" s="2">
        <v>9</v>
      </c>
      <c r="C4" s="2">
        <v>11</v>
      </c>
      <c r="D4" s="2"/>
      <c r="E4" s="2"/>
      <c r="F4" s="2">
        <f t="shared" ref="F4:F10" si="0">B4*5+C4*4+D4*3</f>
        <v>89</v>
      </c>
      <c r="G4" s="2"/>
      <c r="H4" s="5">
        <f>F4/E2</f>
        <v>4.45</v>
      </c>
      <c r="I4" s="5"/>
      <c r="J4" s="5"/>
      <c r="L4" s="3"/>
      <c r="M4" s="3"/>
    </row>
    <row r="5" spans="1:13" x14ac:dyDescent="0.25">
      <c r="A5" s="2">
        <v>2</v>
      </c>
      <c r="B5" s="2">
        <v>7</v>
      </c>
      <c r="C5" s="2">
        <v>13</v>
      </c>
      <c r="D5" s="2"/>
      <c r="E5" s="2"/>
      <c r="F5" s="2">
        <f t="shared" si="0"/>
        <v>87</v>
      </c>
      <c r="G5" s="2"/>
      <c r="H5" s="5">
        <f>F5/E2</f>
        <v>4.3499999999999996</v>
      </c>
      <c r="I5" s="5"/>
      <c r="J5" s="5"/>
      <c r="L5" s="3"/>
      <c r="M5" s="3"/>
    </row>
    <row r="6" spans="1:13" x14ac:dyDescent="0.25">
      <c r="A6" s="2">
        <v>3</v>
      </c>
      <c r="B6" s="2">
        <v>16</v>
      </c>
      <c r="C6" s="2">
        <v>4</v>
      </c>
      <c r="D6" s="2"/>
      <c r="E6" s="2"/>
      <c r="F6" s="2">
        <f t="shared" si="0"/>
        <v>96</v>
      </c>
      <c r="G6" s="2"/>
      <c r="H6" s="5">
        <f>F6/E2</f>
        <v>4.8</v>
      </c>
      <c r="I6" s="5"/>
      <c r="J6" s="5"/>
      <c r="L6" s="3"/>
      <c r="M6" s="3"/>
    </row>
    <row r="7" spans="1:13" x14ac:dyDescent="0.25">
      <c r="A7" s="2">
        <v>4</v>
      </c>
      <c r="B7" s="2">
        <v>6</v>
      </c>
      <c r="C7" s="2">
        <v>14</v>
      </c>
      <c r="D7" s="2"/>
      <c r="E7" s="2"/>
      <c r="F7" s="2">
        <f t="shared" si="0"/>
        <v>86</v>
      </c>
      <c r="G7" s="2"/>
      <c r="H7" s="5">
        <f>F7/E2</f>
        <v>4.3</v>
      </c>
      <c r="I7" s="5"/>
      <c r="J7" s="5"/>
      <c r="L7" s="3"/>
      <c r="M7" s="3"/>
    </row>
    <row r="8" spans="1:13" x14ac:dyDescent="0.25">
      <c r="A8" s="2">
        <v>5</v>
      </c>
      <c r="B8" s="2">
        <v>11</v>
      </c>
      <c r="C8" s="2">
        <v>9</v>
      </c>
      <c r="D8" s="2"/>
      <c r="E8" s="2"/>
      <c r="F8" s="2">
        <f t="shared" si="0"/>
        <v>91</v>
      </c>
      <c r="G8" s="2"/>
      <c r="H8" s="5">
        <f>F8/E2</f>
        <v>4.55</v>
      </c>
      <c r="I8" s="5"/>
      <c r="J8" s="5"/>
      <c r="L8" s="3"/>
      <c r="M8" s="3"/>
    </row>
    <row r="9" spans="1:13" x14ac:dyDescent="0.25">
      <c r="A9" s="2">
        <v>6</v>
      </c>
      <c r="B9" s="2">
        <v>10</v>
      </c>
      <c r="C9" s="2">
        <v>10</v>
      </c>
      <c r="D9" s="2"/>
      <c r="E9" s="2"/>
      <c r="F9" s="2">
        <f t="shared" si="0"/>
        <v>90</v>
      </c>
      <c r="G9" s="2"/>
      <c r="H9" s="5">
        <f>F9/E2</f>
        <v>4.5</v>
      </c>
      <c r="I9" s="5"/>
      <c r="J9" s="5"/>
      <c r="L9" s="3"/>
      <c r="M9" s="3"/>
    </row>
    <row r="10" spans="1:13" x14ac:dyDescent="0.25">
      <c r="A10" s="2">
        <v>7</v>
      </c>
      <c r="B10" s="2">
        <v>16</v>
      </c>
      <c r="C10" s="2">
        <v>4</v>
      </c>
      <c r="D10" s="2"/>
      <c r="E10" s="2"/>
      <c r="F10" s="2">
        <f t="shared" si="0"/>
        <v>96</v>
      </c>
      <c r="G10" s="2"/>
      <c r="H10" s="5">
        <f>F10/E2</f>
        <v>4.8</v>
      </c>
      <c r="I10" s="5"/>
      <c r="J10" s="5"/>
      <c r="L10" s="3"/>
      <c r="M10" s="3"/>
    </row>
    <row r="11" spans="1:13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31.750000000000004</v>
      </c>
      <c r="I11" s="7"/>
      <c r="J11" s="7">
        <f>H11/35*100</f>
        <v>90.714285714285722</v>
      </c>
      <c r="K11" s="8"/>
      <c r="L11" s="3"/>
      <c r="M11" s="3"/>
    </row>
    <row r="12" spans="1:13" x14ac:dyDescent="0.25">
      <c r="A12" s="2">
        <v>8</v>
      </c>
      <c r="B12" s="2">
        <v>9</v>
      </c>
      <c r="C12" s="2">
        <v>11</v>
      </c>
      <c r="D12" s="2"/>
      <c r="E12" s="2"/>
      <c r="F12" s="2">
        <f t="shared" ref="F12:F18" si="1">B12*5+C12*4+D12*3</f>
        <v>89</v>
      </c>
      <c r="G12" s="2"/>
      <c r="H12" s="5">
        <f>F12/E2</f>
        <v>4.45</v>
      </c>
      <c r="I12" s="5"/>
      <c r="J12" s="5"/>
      <c r="L12" s="3"/>
      <c r="M12" s="3"/>
    </row>
    <row r="13" spans="1:13" x14ac:dyDescent="0.25">
      <c r="A13" s="2">
        <v>9</v>
      </c>
      <c r="B13" s="2">
        <v>11</v>
      </c>
      <c r="C13" s="2">
        <v>9</v>
      </c>
      <c r="D13" s="2"/>
      <c r="E13" s="2"/>
      <c r="F13" s="2">
        <f t="shared" si="1"/>
        <v>91</v>
      </c>
      <c r="G13" s="2"/>
      <c r="H13" s="5">
        <f>F13/E2</f>
        <v>4.55</v>
      </c>
      <c r="I13" s="5"/>
      <c r="J13" s="5"/>
      <c r="L13" s="3"/>
      <c r="M13" s="3"/>
    </row>
    <row r="14" spans="1:13" x14ac:dyDescent="0.25">
      <c r="A14" s="2">
        <v>10</v>
      </c>
      <c r="B14" s="2">
        <v>19</v>
      </c>
      <c r="C14" s="2">
        <v>1</v>
      </c>
      <c r="D14" s="2"/>
      <c r="E14" s="2"/>
      <c r="F14" s="2">
        <f t="shared" si="1"/>
        <v>99</v>
      </c>
      <c r="G14" s="2"/>
      <c r="H14" s="5">
        <f>F14/E2</f>
        <v>4.95</v>
      </c>
      <c r="I14" s="5"/>
      <c r="J14" s="5"/>
      <c r="L14" s="3"/>
      <c r="M14" s="3"/>
    </row>
    <row r="15" spans="1:13" x14ac:dyDescent="0.25">
      <c r="A15" s="2">
        <v>11</v>
      </c>
      <c r="B15" s="2">
        <v>7</v>
      </c>
      <c r="C15" s="2">
        <v>13</v>
      </c>
      <c r="D15" s="2"/>
      <c r="E15" s="2"/>
      <c r="F15" s="2">
        <f t="shared" si="1"/>
        <v>87</v>
      </c>
      <c r="G15" s="2"/>
      <c r="H15" s="5">
        <f>F15/E2</f>
        <v>4.3499999999999996</v>
      </c>
      <c r="I15" s="5"/>
      <c r="J15" s="5"/>
      <c r="L15" s="3"/>
      <c r="M15" s="3"/>
    </row>
    <row r="16" spans="1:13" x14ac:dyDescent="0.25">
      <c r="A16" s="2">
        <v>12</v>
      </c>
      <c r="B16" s="2">
        <v>6</v>
      </c>
      <c r="C16" s="2">
        <v>14</v>
      </c>
      <c r="D16" s="2"/>
      <c r="E16" s="2"/>
      <c r="F16" s="2">
        <f t="shared" si="1"/>
        <v>86</v>
      </c>
      <c r="G16" s="2"/>
      <c r="H16" s="5">
        <f>F16/E2</f>
        <v>4.3</v>
      </c>
      <c r="I16" s="5"/>
      <c r="J16" s="5"/>
      <c r="L16" s="3"/>
      <c r="M16" s="3"/>
    </row>
    <row r="17" spans="1:13" x14ac:dyDescent="0.25">
      <c r="A17" s="2">
        <v>13</v>
      </c>
      <c r="B17" s="2">
        <v>11</v>
      </c>
      <c r="C17" s="2">
        <v>9</v>
      </c>
      <c r="D17" s="2"/>
      <c r="E17" s="2"/>
      <c r="F17" s="2">
        <f t="shared" si="1"/>
        <v>91</v>
      </c>
      <c r="G17" s="2"/>
      <c r="H17" s="5">
        <f>F17/E2</f>
        <v>4.55</v>
      </c>
      <c r="I17" s="5"/>
      <c r="J17" s="5"/>
      <c r="L17" s="3"/>
      <c r="M17" s="3"/>
    </row>
    <row r="18" spans="1:13" x14ac:dyDescent="0.25">
      <c r="A18" s="2">
        <v>14</v>
      </c>
      <c r="B18" s="2">
        <v>13</v>
      </c>
      <c r="C18" s="2">
        <v>7</v>
      </c>
      <c r="D18" s="2"/>
      <c r="E18" s="2"/>
      <c r="F18" s="2">
        <f t="shared" si="1"/>
        <v>93</v>
      </c>
      <c r="G18" s="2"/>
      <c r="H18" s="5">
        <f>F18/E2</f>
        <v>4.6500000000000004</v>
      </c>
      <c r="I18" s="5"/>
      <c r="J18" s="5"/>
      <c r="L18" s="3"/>
      <c r="M18" s="3"/>
    </row>
    <row r="19" spans="1:13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31.799999999999997</v>
      </c>
      <c r="I19" s="7"/>
      <c r="J19" s="7">
        <f>H19/35*100</f>
        <v>90.857142857142847</v>
      </c>
      <c r="K19" s="8"/>
      <c r="L19" s="3"/>
      <c r="M19" s="3"/>
    </row>
    <row r="20" spans="1:13" x14ac:dyDescent="0.25">
      <c r="A20" s="2">
        <v>15</v>
      </c>
      <c r="B20" s="2">
        <v>6</v>
      </c>
      <c r="C20" s="2">
        <v>14</v>
      </c>
      <c r="D20" s="2"/>
      <c r="E20" s="2"/>
      <c r="F20" s="2">
        <f>B20*5+C20*4+D20*3</f>
        <v>86</v>
      </c>
      <c r="G20" s="2"/>
      <c r="H20" s="5">
        <f>F20/E2</f>
        <v>4.3</v>
      </c>
      <c r="I20" s="5"/>
      <c r="J20" s="5"/>
      <c r="L20" s="3"/>
      <c r="M20" s="3"/>
    </row>
    <row r="21" spans="1:13" x14ac:dyDescent="0.25">
      <c r="A21" s="2">
        <v>16</v>
      </c>
      <c r="B21" s="2">
        <v>15</v>
      </c>
      <c r="C21" s="2">
        <v>5</v>
      </c>
      <c r="D21" s="2"/>
      <c r="E21" s="2"/>
      <c r="F21" s="2">
        <f>B21*5+C21*4+D21*3</f>
        <v>95</v>
      </c>
      <c r="G21" s="2"/>
      <c r="H21" s="5">
        <f>F21/E2</f>
        <v>4.75</v>
      </c>
      <c r="I21" s="5"/>
      <c r="J21" s="5"/>
      <c r="L21" s="3"/>
      <c r="M21" s="3"/>
    </row>
    <row r="22" spans="1:13" x14ac:dyDescent="0.25">
      <c r="A22" s="2">
        <v>17</v>
      </c>
      <c r="B22" s="2">
        <v>14</v>
      </c>
      <c r="C22" s="2">
        <v>6</v>
      </c>
      <c r="D22" s="2"/>
      <c r="E22" s="2"/>
      <c r="F22" s="2">
        <f>B22*5+C22*4+D22*3</f>
        <v>94</v>
      </c>
      <c r="G22" s="2"/>
      <c r="H22" s="5">
        <f>F22/E2</f>
        <v>4.7</v>
      </c>
      <c r="I22" s="5"/>
      <c r="J22" s="5"/>
      <c r="L22" s="3"/>
      <c r="M22" s="3"/>
    </row>
    <row r="23" spans="1:13" x14ac:dyDescent="0.25">
      <c r="A23" s="2">
        <v>18</v>
      </c>
      <c r="B23" s="2">
        <v>19</v>
      </c>
      <c r="C23" s="2">
        <v>1</v>
      </c>
      <c r="D23" s="2"/>
      <c r="E23" s="2"/>
      <c r="F23" s="2">
        <f>B23*5+C23*4+D23*3</f>
        <v>99</v>
      </c>
      <c r="G23" s="2"/>
      <c r="H23" s="5">
        <f>F23/E2</f>
        <v>4.95</v>
      </c>
      <c r="I23" s="5"/>
      <c r="J23" s="5"/>
      <c r="L23" s="3"/>
      <c r="M23" s="3"/>
    </row>
    <row r="24" spans="1:13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18.7</v>
      </c>
      <c r="I24" s="5"/>
      <c r="J24" s="5">
        <f>H24/20*100</f>
        <v>93.5</v>
      </c>
      <c r="L24" s="3"/>
      <c r="M24" s="3"/>
    </row>
    <row r="25" spans="1:13" x14ac:dyDescent="0.25">
      <c r="L25" s="3"/>
      <c r="M25" s="3"/>
    </row>
    <row r="27" spans="1:13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</row>
    <row r="28" spans="1:13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</row>
    <row r="29" spans="1:13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</row>
    <row r="30" spans="1:13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</row>
    <row r="31" spans="1:13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</row>
    <row r="32" spans="1:13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</row>
  </sheetData>
  <mergeCells count="12">
    <mergeCell ref="B1:I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80" zoomScaleNormal="80" workbookViewId="0">
      <selection activeCell="Q26" sqref="Q26"/>
    </sheetView>
  </sheetViews>
  <sheetFormatPr defaultRowHeight="15" x14ac:dyDescent="0.25"/>
  <sheetData>
    <row r="1" spans="1:18" ht="36" customHeight="1" x14ac:dyDescent="0.3">
      <c r="B1" s="53" t="s">
        <v>100</v>
      </c>
      <c r="C1" s="53"/>
      <c r="D1" s="53"/>
      <c r="E1" s="53"/>
      <c r="F1" s="53"/>
      <c r="G1" s="53"/>
      <c r="H1" s="53"/>
      <c r="I1" s="5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75</v>
      </c>
      <c r="E2" s="4">
        <v>27</v>
      </c>
      <c r="F2" s="3"/>
      <c r="G2" s="3"/>
      <c r="H2" s="3"/>
      <c r="I2" s="3"/>
      <c r="J2" s="3"/>
      <c r="N2" s="3"/>
      <c r="O2" s="3"/>
      <c r="P2" s="3"/>
      <c r="Q2" s="3"/>
      <c r="R2" s="3"/>
    </row>
    <row r="3" spans="1:18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N3" s="3"/>
      <c r="O3" s="3"/>
      <c r="P3" s="3"/>
      <c r="Q3" s="3"/>
      <c r="R3" s="3"/>
    </row>
    <row r="4" spans="1:18" x14ac:dyDescent="0.25">
      <c r="A4" s="2">
        <v>1</v>
      </c>
      <c r="B4" s="2">
        <v>10</v>
      </c>
      <c r="C4" s="2">
        <v>17</v>
      </c>
      <c r="D4" s="2"/>
      <c r="E4" s="2"/>
      <c r="F4" s="2">
        <f t="shared" ref="F4:F10" si="0">B4*5+C4*4+D4*3</f>
        <v>118</v>
      </c>
      <c r="G4" s="2"/>
      <c r="H4" s="5">
        <f>F4/E2</f>
        <v>4.3703703703703702</v>
      </c>
      <c r="I4" s="5"/>
      <c r="J4" s="5"/>
      <c r="N4" s="3"/>
      <c r="O4" s="3"/>
      <c r="P4" s="3"/>
      <c r="Q4" s="3"/>
      <c r="R4" s="3"/>
    </row>
    <row r="5" spans="1:18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  <c r="N5" s="3"/>
      <c r="O5" s="3"/>
      <c r="P5" s="3"/>
      <c r="Q5" s="3"/>
      <c r="R5" s="3"/>
    </row>
    <row r="6" spans="1:18" x14ac:dyDescent="0.25">
      <c r="A6" s="2">
        <v>3</v>
      </c>
      <c r="B6" s="2">
        <v>13</v>
      </c>
      <c r="C6" s="2">
        <v>14</v>
      </c>
      <c r="D6" s="2"/>
      <c r="E6" s="2"/>
      <c r="F6" s="2">
        <f t="shared" si="0"/>
        <v>121</v>
      </c>
      <c r="G6" s="2"/>
      <c r="H6" s="5">
        <f>F6/E2</f>
        <v>4.4814814814814818</v>
      </c>
      <c r="I6" s="5"/>
      <c r="J6" s="5"/>
      <c r="N6" s="3"/>
      <c r="O6" s="3"/>
      <c r="P6" s="3"/>
      <c r="Q6" s="3"/>
      <c r="R6" s="3"/>
    </row>
    <row r="7" spans="1:18" x14ac:dyDescent="0.25">
      <c r="A7" s="2">
        <v>4</v>
      </c>
      <c r="B7" s="2">
        <v>18</v>
      </c>
      <c r="C7" s="2">
        <v>9</v>
      </c>
      <c r="D7" s="2"/>
      <c r="E7" s="2"/>
      <c r="F7" s="2">
        <f t="shared" si="0"/>
        <v>126</v>
      </c>
      <c r="G7" s="2"/>
      <c r="H7" s="5">
        <f>F7/E2</f>
        <v>4.666666666666667</v>
      </c>
      <c r="I7" s="5"/>
      <c r="J7" s="5"/>
      <c r="N7" s="3"/>
      <c r="O7" s="3"/>
      <c r="P7" s="3"/>
      <c r="Q7" s="3"/>
      <c r="R7" s="3"/>
    </row>
    <row r="8" spans="1:18" x14ac:dyDescent="0.25">
      <c r="A8" s="2">
        <v>5</v>
      </c>
      <c r="B8" s="2">
        <v>15</v>
      </c>
      <c r="C8" s="2">
        <v>12</v>
      </c>
      <c r="D8" s="2"/>
      <c r="E8" s="2"/>
      <c r="F8" s="2">
        <f t="shared" si="0"/>
        <v>123</v>
      </c>
      <c r="G8" s="2"/>
      <c r="H8" s="5">
        <f>F8/E2</f>
        <v>4.5555555555555554</v>
      </c>
      <c r="I8" s="5"/>
      <c r="J8" s="5"/>
      <c r="N8" s="3"/>
      <c r="O8" s="3"/>
      <c r="P8" s="3"/>
      <c r="Q8" s="3"/>
      <c r="R8" s="3"/>
    </row>
    <row r="9" spans="1:18" x14ac:dyDescent="0.25">
      <c r="A9" s="2">
        <v>6</v>
      </c>
      <c r="B9" s="2">
        <v>16</v>
      </c>
      <c r="C9" s="2">
        <v>11</v>
      </c>
      <c r="D9" s="2"/>
      <c r="E9" s="2"/>
      <c r="F9" s="2">
        <f t="shared" si="0"/>
        <v>124</v>
      </c>
      <c r="G9" s="2"/>
      <c r="H9" s="5">
        <f>F9/E2</f>
        <v>4.5925925925925926</v>
      </c>
      <c r="I9" s="5"/>
      <c r="J9" s="5"/>
      <c r="N9" s="3"/>
      <c r="O9" s="3"/>
      <c r="P9" s="3"/>
      <c r="Q9" s="3"/>
      <c r="R9" s="3"/>
    </row>
    <row r="10" spans="1:18" x14ac:dyDescent="0.25">
      <c r="A10" s="2">
        <v>7</v>
      </c>
      <c r="B10" s="2">
        <v>8</v>
      </c>
      <c r="C10" s="2">
        <v>19</v>
      </c>
      <c r="D10" s="2"/>
      <c r="E10" s="2"/>
      <c r="F10" s="2">
        <f t="shared" si="0"/>
        <v>116</v>
      </c>
      <c r="G10" s="2"/>
      <c r="H10" s="5">
        <f>F10/E2</f>
        <v>4.2962962962962967</v>
      </c>
      <c r="I10" s="5"/>
      <c r="J10" s="5"/>
      <c r="N10" s="3"/>
      <c r="O10" s="3"/>
      <c r="P10" s="3"/>
      <c r="Q10" s="3"/>
      <c r="R10" s="3"/>
    </row>
    <row r="11" spans="1:18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26.962962962962965</v>
      </c>
      <c r="I11" s="7"/>
      <c r="J11" s="7">
        <f>H11/30*100</f>
        <v>89.876543209876544</v>
      </c>
      <c r="K11" s="8"/>
      <c r="N11" s="3"/>
      <c r="O11" s="3"/>
      <c r="P11" s="3"/>
      <c r="Q11" s="3"/>
      <c r="R11" s="3"/>
    </row>
    <row r="12" spans="1:18" x14ac:dyDescent="0.25">
      <c r="A12" s="2">
        <v>8</v>
      </c>
      <c r="B12" s="2">
        <v>13</v>
      </c>
      <c r="C12" s="2">
        <v>14</v>
      </c>
      <c r="D12" s="2"/>
      <c r="E12" s="2"/>
      <c r="F12" s="2">
        <f t="shared" ref="F12:F18" si="1">B12*5+C12*4+D12*3</f>
        <v>121</v>
      </c>
      <c r="G12" s="2"/>
      <c r="H12" s="5">
        <f>F12/E2</f>
        <v>4.4814814814814818</v>
      </c>
      <c r="I12" s="5"/>
      <c r="J12" s="5"/>
      <c r="N12" s="3"/>
      <c r="O12" s="3"/>
      <c r="P12" s="3"/>
      <c r="Q12" s="3"/>
      <c r="R12" s="3"/>
    </row>
    <row r="13" spans="1:18" x14ac:dyDescent="0.25">
      <c r="A13" s="2">
        <v>9</v>
      </c>
      <c r="B13" s="2">
        <v>11</v>
      </c>
      <c r="C13" s="2">
        <v>16</v>
      </c>
      <c r="D13" s="2"/>
      <c r="E13" s="2"/>
      <c r="F13" s="2">
        <f t="shared" si="1"/>
        <v>119</v>
      </c>
      <c r="G13" s="2"/>
      <c r="H13" s="5">
        <f>F13/E2</f>
        <v>4.4074074074074074</v>
      </c>
      <c r="I13" s="5"/>
      <c r="J13" s="5"/>
      <c r="N13" s="3"/>
      <c r="O13" s="3"/>
      <c r="P13" s="3"/>
      <c r="Q13" s="3"/>
      <c r="R13" s="3"/>
    </row>
    <row r="14" spans="1:18" x14ac:dyDescent="0.25">
      <c r="A14" s="2">
        <v>10</v>
      </c>
      <c r="B14" s="2">
        <v>14</v>
      </c>
      <c r="C14" s="2">
        <v>13</v>
      </c>
      <c r="D14" s="2"/>
      <c r="E14" s="2"/>
      <c r="F14" s="2">
        <f t="shared" si="1"/>
        <v>122</v>
      </c>
      <c r="G14" s="2"/>
      <c r="H14" s="5">
        <f>F14/E2</f>
        <v>4.5185185185185182</v>
      </c>
      <c r="I14" s="5"/>
      <c r="J14" s="5"/>
      <c r="N14" s="3"/>
      <c r="O14" s="3"/>
      <c r="P14" s="3"/>
      <c r="Q14" s="3"/>
      <c r="R14" s="3"/>
    </row>
    <row r="15" spans="1:18" x14ac:dyDescent="0.25">
      <c r="A15" s="2">
        <v>11</v>
      </c>
      <c r="B15" s="2">
        <v>9</v>
      </c>
      <c r="C15" s="2">
        <v>18</v>
      </c>
      <c r="D15" s="2"/>
      <c r="E15" s="2"/>
      <c r="F15" s="2">
        <f t="shared" si="1"/>
        <v>117</v>
      </c>
      <c r="G15" s="2"/>
      <c r="H15" s="5">
        <f>F15/E2</f>
        <v>4.333333333333333</v>
      </c>
      <c r="I15" s="5"/>
      <c r="J15" s="5"/>
      <c r="N15" s="3"/>
      <c r="O15" s="3"/>
      <c r="P15" s="3"/>
      <c r="Q15" s="3"/>
      <c r="R15" s="3"/>
    </row>
    <row r="16" spans="1:18" x14ac:dyDescent="0.25">
      <c r="A16" s="2">
        <v>12</v>
      </c>
      <c r="B16" s="2">
        <v>13</v>
      </c>
      <c r="C16" s="2">
        <v>14</v>
      </c>
      <c r="D16" s="2"/>
      <c r="E16" s="2"/>
      <c r="F16" s="2">
        <f t="shared" si="1"/>
        <v>121</v>
      </c>
      <c r="G16" s="2"/>
      <c r="H16" s="5">
        <f>F16/E2</f>
        <v>4.4814814814814818</v>
      </c>
      <c r="I16" s="5"/>
      <c r="J16" s="5"/>
      <c r="N16" s="3"/>
      <c r="O16" s="3"/>
      <c r="P16" s="3"/>
      <c r="Q16" s="3"/>
      <c r="R16" s="3"/>
    </row>
    <row r="17" spans="1:18" x14ac:dyDescent="0.25">
      <c r="A17" s="2">
        <v>13</v>
      </c>
      <c r="B17" s="2">
        <v>16</v>
      </c>
      <c r="C17" s="2">
        <v>11</v>
      </c>
      <c r="D17" s="2"/>
      <c r="E17" s="2"/>
      <c r="F17" s="2">
        <f t="shared" si="1"/>
        <v>124</v>
      </c>
      <c r="G17" s="2"/>
      <c r="H17" s="5">
        <f>F17/E2</f>
        <v>4.5925925925925926</v>
      </c>
      <c r="I17" s="5"/>
      <c r="J17" s="5"/>
      <c r="N17" s="3"/>
      <c r="O17" s="3"/>
      <c r="P17" s="3"/>
      <c r="Q17" s="3"/>
      <c r="R17" s="3"/>
    </row>
    <row r="18" spans="1:18" x14ac:dyDescent="0.25">
      <c r="A18" s="2">
        <v>14</v>
      </c>
      <c r="B18" s="2">
        <v>13</v>
      </c>
      <c r="C18" s="2">
        <v>14</v>
      </c>
      <c r="D18" s="2"/>
      <c r="E18" s="2"/>
      <c r="F18" s="2">
        <f t="shared" si="1"/>
        <v>121</v>
      </c>
      <c r="G18" s="2"/>
      <c r="H18" s="5">
        <f>F18/E2</f>
        <v>4.4814814814814818</v>
      </c>
      <c r="I18" s="5"/>
      <c r="J18" s="5"/>
      <c r="N18" s="3"/>
      <c r="O18" s="3"/>
      <c r="P18" s="3"/>
      <c r="Q18" s="3"/>
      <c r="R18" s="3"/>
    </row>
    <row r="19" spans="1:18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31.296296296296294</v>
      </c>
      <c r="I19" s="7"/>
      <c r="J19" s="7">
        <f>H19/35*100</f>
        <v>89.417989417989403</v>
      </c>
      <c r="K19" s="8"/>
      <c r="N19" s="3"/>
      <c r="O19" s="3"/>
      <c r="P19" s="3"/>
      <c r="Q19" s="3"/>
      <c r="R19" s="3"/>
    </row>
    <row r="20" spans="1:18" x14ac:dyDescent="0.25">
      <c r="A20" s="2">
        <v>15</v>
      </c>
      <c r="B20" s="2">
        <v>17</v>
      </c>
      <c r="C20" s="2">
        <v>10</v>
      </c>
      <c r="D20" s="2"/>
      <c r="E20" s="2"/>
      <c r="F20" s="2">
        <f>B20*5+C20*4+D20*3</f>
        <v>125</v>
      </c>
      <c r="G20" s="2"/>
      <c r="H20" s="5">
        <f>F20/E2</f>
        <v>4.6296296296296298</v>
      </c>
      <c r="I20" s="5"/>
      <c r="J20" s="5"/>
      <c r="N20" s="3"/>
      <c r="O20" s="3"/>
      <c r="P20" s="3"/>
      <c r="Q20" s="3"/>
      <c r="R20" s="3"/>
    </row>
    <row r="21" spans="1:18" x14ac:dyDescent="0.25">
      <c r="A21" s="2">
        <v>16</v>
      </c>
      <c r="B21" s="2">
        <v>10</v>
      </c>
      <c r="C21" s="2">
        <v>17</v>
      </c>
      <c r="D21" s="2"/>
      <c r="E21" s="2"/>
      <c r="F21" s="2">
        <f>B21*5+C21*4+D21*3</f>
        <v>118</v>
      </c>
      <c r="G21" s="2"/>
      <c r="H21" s="5">
        <f>F21/E2</f>
        <v>4.3703703703703702</v>
      </c>
      <c r="I21" s="5"/>
      <c r="J21" s="5"/>
      <c r="N21" s="3"/>
      <c r="O21" s="3"/>
      <c r="P21" s="3"/>
      <c r="Q21" s="3"/>
      <c r="R21" s="3"/>
    </row>
    <row r="22" spans="1:18" x14ac:dyDescent="0.25">
      <c r="A22" s="2">
        <v>17</v>
      </c>
      <c r="B22" s="2">
        <v>16</v>
      </c>
      <c r="C22" s="2">
        <v>11</v>
      </c>
      <c r="D22" s="2"/>
      <c r="E22" s="2"/>
      <c r="F22" s="2">
        <f>B22*5+C22*4+D22*3</f>
        <v>124</v>
      </c>
      <c r="G22" s="2"/>
      <c r="H22" s="5">
        <f>F22/E2</f>
        <v>4.5925925925925926</v>
      </c>
      <c r="I22" s="5"/>
      <c r="J22" s="5"/>
      <c r="N22" s="3"/>
      <c r="O22" s="3"/>
      <c r="P22" s="3"/>
      <c r="Q22" s="3"/>
      <c r="R22" s="3"/>
    </row>
    <row r="23" spans="1:18" x14ac:dyDescent="0.25">
      <c r="A23" s="2">
        <v>18</v>
      </c>
      <c r="B23" s="2">
        <v>12</v>
      </c>
      <c r="C23" s="2">
        <v>15</v>
      </c>
      <c r="D23" s="2"/>
      <c r="E23" s="2"/>
      <c r="F23" s="2">
        <f>B23*5+C23*4+D23*3</f>
        <v>120</v>
      </c>
      <c r="G23" s="2"/>
      <c r="H23" s="5">
        <f>F23/E2</f>
        <v>4.4444444444444446</v>
      </c>
      <c r="I23" s="5"/>
      <c r="J23" s="5"/>
      <c r="N23" s="3"/>
      <c r="O23" s="3"/>
      <c r="P23" s="3"/>
      <c r="Q23" s="3"/>
      <c r="R23" s="3"/>
    </row>
    <row r="24" spans="1:18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18.037037037037038</v>
      </c>
      <c r="I24" s="5"/>
      <c r="J24" s="5">
        <f>H24/20*100</f>
        <v>90.18518518518519</v>
      </c>
      <c r="N24" s="3"/>
      <c r="O24" s="3"/>
      <c r="P24" s="3"/>
      <c r="Q24" s="3"/>
      <c r="R24" s="3"/>
    </row>
    <row r="25" spans="1:18" x14ac:dyDescent="0.25">
      <c r="N25" s="3"/>
      <c r="O25" s="3"/>
      <c r="P25" s="3"/>
      <c r="Q25" s="3"/>
      <c r="R25" s="3"/>
    </row>
    <row r="26" spans="1:18" x14ac:dyDescent="0.25">
      <c r="M26" s="3"/>
      <c r="N26" s="3"/>
      <c r="O26" s="3"/>
      <c r="P26" s="3"/>
      <c r="Q26" s="3"/>
      <c r="R26" s="3"/>
    </row>
    <row r="27" spans="1:18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9"/>
      <c r="K27" s="3"/>
      <c r="L27" s="3"/>
      <c r="M27" s="3"/>
      <c r="N27" s="3"/>
      <c r="O27" s="3"/>
      <c r="P27" s="3"/>
      <c r="Q27" s="3"/>
      <c r="R27" s="3"/>
    </row>
    <row r="28" spans="1:18" ht="15.75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9"/>
      <c r="K28" s="3"/>
      <c r="L28" s="3"/>
      <c r="M28" s="3"/>
      <c r="N28" s="3"/>
      <c r="O28" s="3"/>
      <c r="P28" s="3"/>
      <c r="Q28" s="3"/>
      <c r="R28" s="3"/>
    </row>
    <row r="29" spans="1:18" ht="15.75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9"/>
      <c r="K29" s="3"/>
      <c r="L29" s="3"/>
      <c r="M29" s="3"/>
      <c r="N29" s="3"/>
      <c r="O29" s="3"/>
      <c r="P29" s="3"/>
      <c r="Q29" s="3"/>
      <c r="R29" s="3"/>
    </row>
    <row r="30" spans="1:18" ht="15.75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  <c r="N30" s="3"/>
      <c r="O30" s="3"/>
      <c r="P30" s="3"/>
      <c r="Q30" s="3"/>
      <c r="R30" s="3"/>
    </row>
    <row r="31" spans="1:18" ht="15.75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  <c r="N31" s="3"/>
      <c r="O31" s="3"/>
      <c r="P31" s="3"/>
      <c r="Q31" s="3"/>
      <c r="R31" s="3"/>
    </row>
    <row r="32" spans="1:18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</sheetData>
  <mergeCells count="12">
    <mergeCell ref="B1:I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90" zoomScaleNormal="90" workbookViewId="0">
      <selection activeCell="P26" sqref="P26"/>
    </sheetView>
  </sheetViews>
  <sheetFormatPr defaultRowHeight="15" x14ac:dyDescent="0.25"/>
  <sheetData>
    <row r="1" spans="1:12" ht="30.75" customHeight="1" x14ac:dyDescent="0.25">
      <c r="A1" s="3"/>
      <c r="B1" s="3"/>
      <c r="C1" s="54" t="s">
        <v>101</v>
      </c>
      <c r="D1" s="54"/>
      <c r="E1" s="54"/>
      <c r="F1" s="54"/>
      <c r="G1" s="54"/>
      <c r="H1" s="54"/>
      <c r="I1" s="3"/>
      <c r="J1" s="3"/>
      <c r="K1" s="3"/>
      <c r="L1" s="3"/>
    </row>
    <row r="2" spans="1:12" x14ac:dyDescent="0.25">
      <c r="A2" s="3"/>
      <c r="B2" s="3"/>
      <c r="C2" s="3"/>
      <c r="D2" s="3" t="s">
        <v>75</v>
      </c>
      <c r="E2" s="4">
        <v>39</v>
      </c>
      <c r="F2" s="3"/>
      <c r="G2" s="3"/>
      <c r="H2" s="3"/>
      <c r="I2" s="3"/>
      <c r="J2" s="3"/>
    </row>
    <row r="3" spans="1:12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</row>
    <row r="4" spans="1:12" x14ac:dyDescent="0.25">
      <c r="A4" s="2">
        <v>1</v>
      </c>
      <c r="B4" s="2">
        <v>25</v>
      </c>
      <c r="C4" s="2">
        <v>14</v>
      </c>
      <c r="D4" s="2"/>
      <c r="E4" s="2"/>
      <c r="F4" s="2">
        <f t="shared" ref="F4:F10" si="0">B4*5+C4*4+D4*3</f>
        <v>181</v>
      </c>
      <c r="G4" s="2"/>
      <c r="H4" s="5">
        <f>F4/E2</f>
        <v>4.6410256410256414</v>
      </c>
      <c r="I4" s="5"/>
      <c r="J4" s="5"/>
    </row>
    <row r="5" spans="1:12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</row>
    <row r="6" spans="1:12" x14ac:dyDescent="0.25">
      <c r="A6" s="2">
        <v>3</v>
      </c>
      <c r="B6" s="2">
        <v>27</v>
      </c>
      <c r="C6" s="2">
        <v>12</v>
      </c>
      <c r="D6" s="2"/>
      <c r="E6" s="2"/>
      <c r="F6" s="2">
        <f t="shared" si="0"/>
        <v>183</v>
      </c>
      <c r="G6" s="2"/>
      <c r="H6" s="5">
        <f>F6/E2</f>
        <v>4.6923076923076925</v>
      </c>
      <c r="I6" s="5"/>
      <c r="J6" s="5"/>
    </row>
    <row r="7" spans="1:12" x14ac:dyDescent="0.25">
      <c r="A7" s="2">
        <v>4</v>
      </c>
      <c r="B7" s="2">
        <v>23</v>
      </c>
      <c r="C7" s="2">
        <v>16</v>
      </c>
      <c r="D7" s="2"/>
      <c r="E7" s="2"/>
      <c r="F7" s="2">
        <f t="shared" si="0"/>
        <v>179</v>
      </c>
      <c r="G7" s="2"/>
      <c r="H7" s="5">
        <f>F7/E2</f>
        <v>4.5897435897435894</v>
      </c>
      <c r="I7" s="5"/>
      <c r="J7" s="5"/>
    </row>
    <row r="8" spans="1:12" x14ac:dyDescent="0.25">
      <c r="A8" s="2">
        <v>5</v>
      </c>
      <c r="B8" s="2">
        <v>21</v>
      </c>
      <c r="C8" s="2">
        <v>18</v>
      </c>
      <c r="D8" s="2"/>
      <c r="E8" s="2"/>
      <c r="F8" s="2">
        <f t="shared" si="0"/>
        <v>177</v>
      </c>
      <c r="G8" s="2"/>
      <c r="H8" s="5">
        <f>F8/E2</f>
        <v>4.5384615384615383</v>
      </c>
      <c r="I8" s="5"/>
      <c r="J8" s="5"/>
    </row>
    <row r="9" spans="1:12" x14ac:dyDescent="0.25">
      <c r="A9" s="2">
        <v>6</v>
      </c>
      <c r="B9" s="2">
        <v>24</v>
      </c>
      <c r="C9" s="2">
        <v>15</v>
      </c>
      <c r="D9" s="2"/>
      <c r="E9" s="2"/>
      <c r="F9" s="2">
        <f t="shared" si="0"/>
        <v>180</v>
      </c>
      <c r="G9" s="2"/>
      <c r="H9" s="5">
        <f>F9/E2</f>
        <v>4.615384615384615</v>
      </c>
      <c r="I9" s="5"/>
      <c r="J9" s="5"/>
    </row>
    <row r="10" spans="1:12" x14ac:dyDescent="0.25">
      <c r="A10" s="2">
        <v>7</v>
      </c>
      <c r="B10" s="2">
        <v>22</v>
      </c>
      <c r="C10" s="2">
        <v>17</v>
      </c>
      <c r="D10" s="2"/>
      <c r="E10" s="2"/>
      <c r="F10" s="2">
        <f t="shared" si="0"/>
        <v>178</v>
      </c>
      <c r="G10" s="2"/>
      <c r="H10" s="5">
        <f>F10/E2</f>
        <v>4.5641025641025639</v>
      </c>
      <c r="I10" s="5"/>
      <c r="J10" s="5"/>
    </row>
    <row r="11" spans="1:12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27.641025641025635</v>
      </c>
      <c r="I11" s="7"/>
      <c r="J11" s="7">
        <f>H11/30*100</f>
        <v>92.136752136752122</v>
      </c>
      <c r="K11" s="8"/>
      <c r="L11" s="8"/>
    </row>
    <row r="12" spans="1:12" x14ac:dyDescent="0.25">
      <c r="A12" s="2">
        <v>8</v>
      </c>
      <c r="B12" s="2">
        <v>20</v>
      </c>
      <c r="C12" s="2">
        <v>19</v>
      </c>
      <c r="D12" s="2"/>
      <c r="E12" s="2"/>
      <c r="F12" s="2">
        <f t="shared" ref="F12:F18" si="1">B12*5+C12*4+D12*3</f>
        <v>176</v>
      </c>
      <c r="G12" s="2"/>
      <c r="H12" s="5">
        <f>F12/E2</f>
        <v>4.5128205128205128</v>
      </c>
      <c r="I12" s="5"/>
      <c r="J12" s="5"/>
    </row>
    <row r="13" spans="1:12" x14ac:dyDescent="0.25">
      <c r="A13" s="2">
        <v>9</v>
      </c>
      <c r="B13" s="2">
        <v>21</v>
      </c>
      <c r="C13" s="2">
        <v>18</v>
      </c>
      <c r="D13" s="2"/>
      <c r="E13" s="2"/>
      <c r="F13" s="2">
        <f t="shared" si="1"/>
        <v>177</v>
      </c>
      <c r="G13" s="2"/>
      <c r="H13" s="5">
        <f>F13/E2</f>
        <v>4.5384615384615383</v>
      </c>
      <c r="I13" s="5"/>
      <c r="J13" s="5"/>
    </row>
    <row r="14" spans="1:12" x14ac:dyDescent="0.25">
      <c r="A14" s="2">
        <v>10</v>
      </c>
      <c r="B14" s="2">
        <v>28</v>
      </c>
      <c r="C14" s="2">
        <v>11</v>
      </c>
      <c r="D14" s="2"/>
      <c r="E14" s="2"/>
      <c r="F14" s="2">
        <f t="shared" si="1"/>
        <v>184</v>
      </c>
      <c r="G14" s="2"/>
      <c r="H14" s="5">
        <f>F14/E2</f>
        <v>4.7179487179487181</v>
      </c>
      <c r="I14" s="5"/>
      <c r="J14" s="5"/>
    </row>
    <row r="15" spans="1:12" x14ac:dyDescent="0.25">
      <c r="A15" s="2">
        <v>11</v>
      </c>
      <c r="B15" s="2">
        <v>9</v>
      </c>
      <c r="C15" s="2">
        <v>30</v>
      </c>
      <c r="D15" s="2"/>
      <c r="E15" s="2"/>
      <c r="F15" s="2">
        <f t="shared" si="1"/>
        <v>165</v>
      </c>
      <c r="G15" s="2"/>
      <c r="H15" s="5">
        <f>F15/E2</f>
        <v>4.2307692307692308</v>
      </c>
      <c r="I15" s="5"/>
      <c r="J15" s="5"/>
    </row>
    <row r="16" spans="1:12" x14ac:dyDescent="0.25">
      <c r="A16" s="2">
        <v>12</v>
      </c>
      <c r="B16" s="2">
        <v>23</v>
      </c>
      <c r="C16" s="2">
        <v>16</v>
      </c>
      <c r="D16" s="2"/>
      <c r="E16" s="2"/>
      <c r="F16" s="2">
        <f t="shared" si="1"/>
        <v>179</v>
      </c>
      <c r="G16" s="2"/>
      <c r="H16" s="5">
        <f>F16/E2</f>
        <v>4.5897435897435894</v>
      </c>
      <c r="I16" s="5"/>
      <c r="J16" s="5"/>
    </row>
    <row r="17" spans="1:15" x14ac:dyDescent="0.25">
      <c r="A17" s="2">
        <v>13</v>
      </c>
      <c r="B17" s="2">
        <v>12</v>
      </c>
      <c r="C17" s="2">
        <v>27</v>
      </c>
      <c r="D17" s="2"/>
      <c r="E17" s="2"/>
      <c r="F17" s="2">
        <f t="shared" si="1"/>
        <v>168</v>
      </c>
      <c r="G17" s="2"/>
      <c r="H17" s="5">
        <f>F17/E2</f>
        <v>4.3076923076923075</v>
      </c>
      <c r="I17" s="5"/>
      <c r="J17" s="5"/>
    </row>
    <row r="18" spans="1:15" x14ac:dyDescent="0.25">
      <c r="A18" s="2">
        <v>14</v>
      </c>
      <c r="B18" s="2">
        <v>20</v>
      </c>
      <c r="C18" s="2">
        <v>19</v>
      </c>
      <c r="D18" s="2"/>
      <c r="E18" s="2"/>
      <c r="F18" s="2">
        <f t="shared" si="1"/>
        <v>176</v>
      </c>
      <c r="G18" s="2"/>
      <c r="H18" s="5">
        <f>F18/E2</f>
        <v>4.5128205128205128</v>
      </c>
      <c r="I18" s="5"/>
      <c r="J18" s="5"/>
    </row>
    <row r="19" spans="1:15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31.410256410256409</v>
      </c>
      <c r="I19" s="7"/>
      <c r="J19" s="7">
        <f>H19/35*100</f>
        <v>89.743589743589737</v>
      </c>
      <c r="K19" s="8"/>
      <c r="L19" s="8"/>
    </row>
    <row r="20" spans="1:15" x14ac:dyDescent="0.25">
      <c r="A20" s="2">
        <v>15</v>
      </c>
      <c r="B20" s="2">
        <v>19</v>
      </c>
      <c r="C20" s="2">
        <v>20</v>
      </c>
      <c r="D20" s="2"/>
      <c r="E20" s="2"/>
      <c r="F20" s="2">
        <f>B20*5+C20*4+D20*3</f>
        <v>175</v>
      </c>
      <c r="G20" s="2"/>
      <c r="H20" s="5">
        <f>F20/E2</f>
        <v>4.4871794871794872</v>
      </c>
      <c r="I20" s="5"/>
      <c r="J20" s="5"/>
    </row>
    <row r="21" spans="1:15" x14ac:dyDescent="0.25">
      <c r="A21" s="2">
        <v>16</v>
      </c>
      <c r="B21" s="2">
        <v>26</v>
      </c>
      <c r="C21" s="2">
        <v>13</v>
      </c>
      <c r="D21" s="2"/>
      <c r="E21" s="2"/>
      <c r="F21" s="2">
        <f>B21*5+C21*4+D21*3</f>
        <v>182</v>
      </c>
      <c r="G21" s="2"/>
      <c r="H21" s="5">
        <f>F21/E2</f>
        <v>4.666666666666667</v>
      </c>
      <c r="I21" s="5"/>
      <c r="J21" s="5"/>
    </row>
    <row r="22" spans="1:15" x14ac:dyDescent="0.25">
      <c r="A22" s="2">
        <v>17</v>
      </c>
      <c r="B22" s="2">
        <v>17</v>
      </c>
      <c r="C22" s="2">
        <v>22</v>
      </c>
      <c r="D22" s="2"/>
      <c r="E22" s="2"/>
      <c r="F22" s="2">
        <f>B22*5+C22*4+D22*3</f>
        <v>173</v>
      </c>
      <c r="G22" s="2"/>
      <c r="H22" s="5">
        <f>F22/E2</f>
        <v>4.4358974358974361</v>
      </c>
      <c r="I22" s="5"/>
      <c r="J22" s="5"/>
    </row>
    <row r="23" spans="1:15" x14ac:dyDescent="0.25">
      <c r="A23" s="2">
        <v>18</v>
      </c>
      <c r="B23" s="2">
        <v>28</v>
      </c>
      <c r="C23" s="2">
        <v>11</v>
      </c>
      <c r="D23" s="2"/>
      <c r="E23" s="2"/>
      <c r="F23" s="2">
        <f>B23*5+C23*4+D23*3</f>
        <v>184</v>
      </c>
      <c r="G23" s="2"/>
      <c r="H23" s="5">
        <f>F23/E2</f>
        <v>4.7179487179487181</v>
      </c>
      <c r="I23" s="5"/>
      <c r="J23" s="5"/>
    </row>
    <row r="24" spans="1:15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18.307692307692307</v>
      </c>
      <c r="I24" s="5"/>
      <c r="J24" s="5">
        <f>H24/20*100</f>
        <v>91.538461538461533</v>
      </c>
    </row>
    <row r="26" spans="1:15" x14ac:dyDescent="0.25">
      <c r="M26" s="3"/>
    </row>
    <row r="27" spans="1:15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M27" s="3"/>
      <c r="N27" s="3"/>
      <c r="O27" s="3"/>
    </row>
    <row r="28" spans="1:15" ht="15.75" customHeight="1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9"/>
      <c r="K28" s="3"/>
      <c r="L28" s="3"/>
      <c r="M28" s="3"/>
      <c r="N28" s="3"/>
      <c r="O28" s="3"/>
    </row>
    <row r="29" spans="1:15" ht="15.75" customHeight="1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9"/>
      <c r="K29" s="3"/>
      <c r="L29" s="3"/>
      <c r="M29" s="3"/>
      <c r="N29" s="3"/>
      <c r="O29" s="3"/>
    </row>
    <row r="30" spans="1:15" ht="15.75" customHeight="1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  <c r="N30" s="3"/>
      <c r="O30" s="3"/>
    </row>
    <row r="31" spans="1:15" ht="15.75" customHeight="1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  <c r="N31" s="3"/>
      <c r="O31" s="3"/>
    </row>
    <row r="32" spans="1:15" ht="15.75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</row>
  </sheetData>
  <mergeCells count="12">
    <mergeCell ref="C1:H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70" zoomScaleNormal="70" workbookViewId="0">
      <selection activeCell="P33" sqref="P33"/>
    </sheetView>
  </sheetViews>
  <sheetFormatPr defaultRowHeight="15" x14ac:dyDescent="0.25"/>
  <sheetData>
    <row r="1" spans="1:15" ht="39.75" customHeight="1" x14ac:dyDescent="0.25">
      <c r="C1" s="55" t="s">
        <v>102</v>
      </c>
      <c r="D1" s="55"/>
      <c r="E1" s="55"/>
      <c r="F1" s="55"/>
      <c r="G1" s="55"/>
      <c r="H1" s="55"/>
      <c r="N1" s="3"/>
      <c r="O1" s="3"/>
    </row>
    <row r="2" spans="1:15" x14ac:dyDescent="0.25">
      <c r="A2" s="3"/>
      <c r="N2" s="3"/>
    </row>
    <row r="3" spans="1:15" x14ac:dyDescent="0.25">
      <c r="A3" s="3"/>
      <c r="B3" s="3"/>
      <c r="C3" s="3"/>
      <c r="D3" s="3" t="s">
        <v>75</v>
      </c>
      <c r="E3" s="4">
        <v>40</v>
      </c>
      <c r="F3" s="3"/>
      <c r="G3" s="3"/>
      <c r="H3" s="3"/>
      <c r="I3" s="3"/>
      <c r="J3" s="3"/>
      <c r="N3" s="3"/>
    </row>
    <row r="4" spans="1:15" x14ac:dyDescent="0.25">
      <c r="A4" s="2" t="s">
        <v>66</v>
      </c>
      <c r="B4" s="2" t="s">
        <v>67</v>
      </c>
      <c r="C4" s="2" t="s">
        <v>68</v>
      </c>
      <c r="D4" s="2" t="s">
        <v>69</v>
      </c>
      <c r="E4" s="2"/>
      <c r="F4" s="2" t="s">
        <v>70</v>
      </c>
      <c r="G4" s="2"/>
      <c r="H4" s="2" t="s">
        <v>71</v>
      </c>
      <c r="I4" s="2"/>
      <c r="J4" s="2" t="s">
        <v>74</v>
      </c>
      <c r="N4" s="3"/>
    </row>
    <row r="5" spans="1:15" x14ac:dyDescent="0.25">
      <c r="A5" s="2">
        <v>1</v>
      </c>
      <c r="B5" s="2">
        <v>19</v>
      </c>
      <c r="C5" s="2">
        <v>21</v>
      </c>
      <c r="D5" s="2"/>
      <c r="E5" s="2"/>
      <c r="F5" s="2">
        <f t="shared" ref="F5:F11" si="0">B5*5+C5*4+D5*3</f>
        <v>179</v>
      </c>
      <c r="G5" s="2"/>
      <c r="H5" s="5">
        <f>F5/E3</f>
        <v>4.4749999999999996</v>
      </c>
      <c r="I5" s="5"/>
      <c r="J5" s="5"/>
      <c r="N5" s="3"/>
    </row>
    <row r="6" spans="1:15" x14ac:dyDescent="0.25">
      <c r="A6" s="2">
        <v>2</v>
      </c>
      <c r="B6" s="2"/>
      <c r="C6" s="2"/>
      <c r="D6" s="2"/>
      <c r="E6" s="2"/>
      <c r="F6" s="2">
        <f t="shared" si="0"/>
        <v>0</v>
      </c>
      <c r="G6" s="2"/>
      <c r="H6" s="5">
        <f>F6/E3</f>
        <v>0</v>
      </c>
      <c r="I6" s="5"/>
      <c r="J6" s="5"/>
      <c r="N6" s="3"/>
    </row>
    <row r="7" spans="1:15" x14ac:dyDescent="0.25">
      <c r="A7" s="2">
        <v>3</v>
      </c>
      <c r="B7" s="2">
        <v>11</v>
      </c>
      <c r="C7" s="2">
        <v>29</v>
      </c>
      <c r="D7" s="2"/>
      <c r="E7" s="2"/>
      <c r="F7" s="2">
        <f t="shared" si="0"/>
        <v>171</v>
      </c>
      <c r="G7" s="2"/>
      <c r="H7" s="5">
        <f>F7/E3</f>
        <v>4.2750000000000004</v>
      </c>
      <c r="I7" s="5"/>
      <c r="J7" s="5"/>
      <c r="N7" s="3"/>
    </row>
    <row r="8" spans="1:15" x14ac:dyDescent="0.25">
      <c r="A8" s="2">
        <v>4</v>
      </c>
      <c r="B8" s="2">
        <v>29</v>
      </c>
      <c r="C8" s="2">
        <v>11</v>
      </c>
      <c r="D8" s="2"/>
      <c r="E8" s="2"/>
      <c r="F8" s="2">
        <f t="shared" si="0"/>
        <v>189</v>
      </c>
      <c r="G8" s="2"/>
      <c r="H8" s="5">
        <f>F8/E3</f>
        <v>4.7249999999999996</v>
      </c>
      <c r="I8" s="5"/>
      <c r="J8" s="5"/>
      <c r="N8" s="3"/>
    </row>
    <row r="9" spans="1:15" x14ac:dyDescent="0.25">
      <c r="A9" s="2">
        <v>5</v>
      </c>
      <c r="B9" s="2">
        <v>17</v>
      </c>
      <c r="C9" s="2">
        <v>23</v>
      </c>
      <c r="D9" s="2"/>
      <c r="E9" s="2"/>
      <c r="F9" s="2">
        <f t="shared" si="0"/>
        <v>177</v>
      </c>
      <c r="G9" s="2"/>
      <c r="H9" s="5">
        <f>F9/E3</f>
        <v>4.4249999999999998</v>
      </c>
      <c r="I9" s="5"/>
      <c r="J9" s="5"/>
      <c r="N9" s="3"/>
    </row>
    <row r="10" spans="1:15" x14ac:dyDescent="0.25">
      <c r="A10" s="2">
        <v>6</v>
      </c>
      <c r="B10" s="2">
        <v>18</v>
      </c>
      <c r="C10" s="2">
        <v>22</v>
      </c>
      <c r="D10" s="2"/>
      <c r="E10" s="2"/>
      <c r="F10" s="2">
        <f t="shared" si="0"/>
        <v>178</v>
      </c>
      <c r="G10" s="2"/>
      <c r="H10" s="5">
        <f>F10/E3</f>
        <v>4.45</v>
      </c>
      <c r="I10" s="5"/>
      <c r="J10" s="5"/>
      <c r="N10" s="3"/>
    </row>
    <row r="11" spans="1:15" x14ac:dyDescent="0.25">
      <c r="A11" s="2">
        <v>7</v>
      </c>
      <c r="B11" s="2">
        <v>14</v>
      </c>
      <c r="C11" s="2">
        <v>26</v>
      </c>
      <c r="D11" s="2"/>
      <c r="E11" s="2"/>
      <c r="F11" s="2">
        <f t="shared" si="0"/>
        <v>174</v>
      </c>
      <c r="G11" s="2"/>
      <c r="H11" s="5">
        <f>F11/E3</f>
        <v>4.3499999999999996</v>
      </c>
      <c r="I11" s="5"/>
      <c r="J11" s="5"/>
      <c r="N11" s="3"/>
    </row>
    <row r="12" spans="1:15" x14ac:dyDescent="0.25">
      <c r="A12" s="6" t="s">
        <v>72</v>
      </c>
      <c r="B12" s="6"/>
      <c r="C12" s="6"/>
      <c r="D12" s="6"/>
      <c r="E12" s="6"/>
      <c r="F12" s="6"/>
      <c r="G12" s="2" t="s">
        <v>73</v>
      </c>
      <c r="H12" s="7">
        <f>SUM(H5:H11)</f>
        <v>26.699999999999996</v>
      </c>
      <c r="I12" s="7"/>
      <c r="J12" s="7">
        <f>H12/30*100</f>
        <v>88.999999999999986</v>
      </c>
      <c r="K12" s="8"/>
      <c r="N12" s="3"/>
    </row>
    <row r="13" spans="1:15" x14ac:dyDescent="0.25">
      <c r="A13" s="2">
        <v>8</v>
      </c>
      <c r="B13" s="2">
        <v>19</v>
      </c>
      <c r="C13" s="2">
        <v>21</v>
      </c>
      <c r="D13" s="2"/>
      <c r="E13" s="2"/>
      <c r="F13" s="2">
        <f t="shared" ref="F13:F19" si="1">B13*5+C13*4+D13*3</f>
        <v>179</v>
      </c>
      <c r="G13" s="2"/>
      <c r="H13" s="5">
        <f>F13/E3</f>
        <v>4.4749999999999996</v>
      </c>
      <c r="I13" s="5"/>
      <c r="J13" s="5"/>
      <c r="N13" s="3"/>
    </row>
    <row r="14" spans="1:15" x14ac:dyDescent="0.25">
      <c r="A14" s="2">
        <v>9</v>
      </c>
      <c r="B14" s="2">
        <v>20</v>
      </c>
      <c r="C14" s="2">
        <v>20</v>
      </c>
      <c r="D14" s="2"/>
      <c r="E14" s="2"/>
      <c r="F14" s="2">
        <f t="shared" si="1"/>
        <v>180</v>
      </c>
      <c r="G14" s="2"/>
      <c r="H14" s="5">
        <f>F14/E3</f>
        <v>4.5</v>
      </c>
      <c r="I14" s="5"/>
      <c r="J14" s="5"/>
      <c r="N14" s="3"/>
    </row>
    <row r="15" spans="1:15" x14ac:dyDescent="0.25">
      <c r="A15" s="2">
        <v>10</v>
      </c>
      <c r="B15" s="2">
        <v>16</v>
      </c>
      <c r="C15" s="2">
        <v>24</v>
      </c>
      <c r="D15" s="2"/>
      <c r="E15" s="2"/>
      <c r="F15" s="2">
        <f t="shared" si="1"/>
        <v>176</v>
      </c>
      <c r="G15" s="2"/>
      <c r="H15" s="5">
        <f>F15/E3</f>
        <v>4.4000000000000004</v>
      </c>
      <c r="I15" s="5"/>
      <c r="J15" s="5"/>
      <c r="N15" s="3"/>
    </row>
    <row r="16" spans="1:15" x14ac:dyDescent="0.25">
      <c r="A16" s="2">
        <v>11</v>
      </c>
      <c r="B16" s="2">
        <v>25</v>
      </c>
      <c r="C16" s="2">
        <v>15</v>
      </c>
      <c r="D16" s="2"/>
      <c r="E16" s="2"/>
      <c r="F16" s="2">
        <f t="shared" si="1"/>
        <v>185</v>
      </c>
      <c r="G16" s="2"/>
      <c r="H16" s="5">
        <f>F16/E3</f>
        <v>4.625</v>
      </c>
      <c r="I16" s="5"/>
      <c r="J16" s="5"/>
      <c r="N16" s="3"/>
    </row>
    <row r="17" spans="1:15" x14ac:dyDescent="0.25">
      <c r="A17" s="2">
        <v>12</v>
      </c>
      <c r="B17" s="2">
        <v>20</v>
      </c>
      <c r="C17" s="2">
        <v>20</v>
      </c>
      <c r="D17" s="2"/>
      <c r="E17" s="2"/>
      <c r="F17" s="2">
        <f t="shared" si="1"/>
        <v>180</v>
      </c>
      <c r="G17" s="2"/>
      <c r="H17" s="5">
        <f>F17/E3</f>
        <v>4.5</v>
      </c>
      <c r="I17" s="5"/>
      <c r="J17" s="5"/>
      <c r="N17" s="3"/>
    </row>
    <row r="18" spans="1:15" x14ac:dyDescent="0.25">
      <c r="A18" s="2">
        <v>13</v>
      </c>
      <c r="B18" s="2">
        <v>20</v>
      </c>
      <c r="C18" s="2">
        <v>20</v>
      </c>
      <c r="D18" s="2"/>
      <c r="E18" s="2"/>
      <c r="F18" s="2">
        <f t="shared" si="1"/>
        <v>180</v>
      </c>
      <c r="G18" s="2"/>
      <c r="H18" s="5">
        <f>F18/E3</f>
        <v>4.5</v>
      </c>
      <c r="I18" s="5"/>
      <c r="J18" s="5"/>
      <c r="N18" s="3"/>
    </row>
    <row r="19" spans="1:15" x14ac:dyDescent="0.25">
      <c r="A19" s="2">
        <v>14</v>
      </c>
      <c r="B19" s="2">
        <v>20</v>
      </c>
      <c r="C19" s="2">
        <v>20</v>
      </c>
      <c r="D19" s="2"/>
      <c r="E19" s="2"/>
      <c r="F19" s="2">
        <f t="shared" si="1"/>
        <v>180</v>
      </c>
      <c r="G19" s="2"/>
      <c r="H19" s="5">
        <f>F19/E3</f>
        <v>4.5</v>
      </c>
      <c r="I19" s="5"/>
      <c r="J19" s="5"/>
      <c r="N19" s="3"/>
    </row>
    <row r="20" spans="1:15" x14ac:dyDescent="0.25">
      <c r="A20" s="6" t="s">
        <v>72</v>
      </c>
      <c r="B20" s="6"/>
      <c r="C20" s="6"/>
      <c r="D20" s="6"/>
      <c r="E20" s="6"/>
      <c r="F20" s="6"/>
      <c r="G20" s="2" t="s">
        <v>73</v>
      </c>
      <c r="H20" s="7">
        <f>SUM(H13:H19)</f>
        <v>31.5</v>
      </c>
      <c r="I20" s="7"/>
      <c r="J20" s="7">
        <f>H20/35*100</f>
        <v>90</v>
      </c>
      <c r="K20" s="8"/>
      <c r="N20" s="3"/>
    </row>
    <row r="21" spans="1:15" x14ac:dyDescent="0.25">
      <c r="A21" s="2">
        <v>15</v>
      </c>
      <c r="B21" s="2">
        <v>19</v>
      </c>
      <c r="C21" s="2">
        <v>21</v>
      </c>
      <c r="D21" s="2"/>
      <c r="E21" s="2"/>
      <c r="F21" s="2">
        <f>B21*5+C21*4+D21*3</f>
        <v>179</v>
      </c>
      <c r="G21" s="2"/>
      <c r="H21" s="5">
        <f>F21/E3</f>
        <v>4.4749999999999996</v>
      </c>
      <c r="I21" s="5"/>
      <c r="J21" s="5"/>
      <c r="N21" s="3"/>
    </row>
    <row r="22" spans="1:15" x14ac:dyDescent="0.25">
      <c r="A22" s="2">
        <v>16</v>
      </c>
      <c r="B22" s="2">
        <v>24</v>
      </c>
      <c r="C22" s="2">
        <v>16</v>
      </c>
      <c r="D22" s="2"/>
      <c r="E22" s="2"/>
      <c r="F22" s="2">
        <f>B22*5+C22*4+D22*3</f>
        <v>184</v>
      </c>
      <c r="G22" s="2"/>
      <c r="H22" s="5">
        <f>F22/E3</f>
        <v>4.5999999999999996</v>
      </c>
      <c r="I22" s="5"/>
      <c r="J22" s="5"/>
      <c r="N22" s="3"/>
    </row>
    <row r="23" spans="1:15" x14ac:dyDescent="0.25">
      <c r="A23" s="2">
        <v>17</v>
      </c>
      <c r="B23" s="2">
        <v>15</v>
      </c>
      <c r="C23" s="2">
        <v>25</v>
      </c>
      <c r="D23" s="2"/>
      <c r="E23" s="2"/>
      <c r="F23" s="2">
        <f>B23*5+C23*4+D23*3</f>
        <v>175</v>
      </c>
      <c r="G23" s="2"/>
      <c r="H23" s="5">
        <f>F23/E3</f>
        <v>4.375</v>
      </c>
      <c r="I23" s="5"/>
      <c r="J23" s="5"/>
      <c r="N23" s="3"/>
    </row>
    <row r="24" spans="1:15" x14ac:dyDescent="0.25">
      <c r="A24" s="2">
        <v>18</v>
      </c>
      <c r="B24" s="2">
        <v>22</v>
      </c>
      <c r="C24" s="2">
        <v>18</v>
      </c>
      <c r="D24" s="2"/>
      <c r="E24" s="2"/>
      <c r="F24" s="2">
        <f>B24*5+C24*4+D24*3</f>
        <v>182</v>
      </c>
      <c r="G24" s="2"/>
      <c r="H24" s="5">
        <f>F24/E3</f>
        <v>4.55</v>
      </c>
      <c r="I24" s="5"/>
      <c r="J24" s="5"/>
      <c r="N24" s="3"/>
    </row>
    <row r="25" spans="1:15" x14ac:dyDescent="0.25">
      <c r="A25" s="2" t="s">
        <v>72</v>
      </c>
      <c r="B25" s="2"/>
      <c r="C25" s="2"/>
      <c r="D25" s="2"/>
      <c r="E25" s="2"/>
      <c r="F25" s="2"/>
      <c r="G25" s="2" t="s">
        <v>73</v>
      </c>
      <c r="H25" s="5">
        <f>SUM(H21:H24)</f>
        <v>18</v>
      </c>
      <c r="I25" s="5"/>
      <c r="J25" s="5">
        <f>H25/20*100</f>
        <v>90</v>
      </c>
      <c r="N25" s="3"/>
    </row>
    <row r="26" spans="1:15" x14ac:dyDescent="0.25">
      <c r="N26" s="3"/>
    </row>
    <row r="27" spans="1:15" x14ac:dyDescent="0.25">
      <c r="N27" s="3"/>
    </row>
    <row r="28" spans="1:15" ht="15.75" x14ac:dyDescent="0.25">
      <c r="A28" s="51" t="s">
        <v>82</v>
      </c>
      <c r="B28" s="51"/>
      <c r="C28" s="51"/>
      <c r="D28" s="51"/>
      <c r="E28" s="51"/>
      <c r="F28" s="51"/>
      <c r="G28" s="51"/>
      <c r="H28" s="51"/>
      <c r="I28" s="51"/>
      <c r="N28" s="3"/>
    </row>
    <row r="29" spans="1:15" ht="15.75" x14ac:dyDescent="0.25">
      <c r="A29" s="48" t="s">
        <v>83</v>
      </c>
      <c r="B29" s="49"/>
      <c r="C29" s="49"/>
      <c r="D29" s="50"/>
      <c r="E29" s="48" t="s">
        <v>84</v>
      </c>
      <c r="F29" s="49"/>
      <c r="G29" s="49"/>
      <c r="H29" s="49"/>
      <c r="J29" s="3"/>
      <c r="K29" s="3"/>
      <c r="L29" s="3"/>
      <c r="M29" s="3"/>
      <c r="N29" s="3"/>
      <c r="O29" s="3"/>
    </row>
    <row r="30" spans="1:15" ht="15.75" x14ac:dyDescent="0.25">
      <c r="A30" s="48" t="s">
        <v>85</v>
      </c>
      <c r="B30" s="49"/>
      <c r="C30" s="49"/>
      <c r="D30" s="50"/>
      <c r="E30" s="48" t="s">
        <v>86</v>
      </c>
      <c r="F30" s="49"/>
      <c r="G30" s="49"/>
      <c r="H30" s="49"/>
      <c r="J30" s="3"/>
      <c r="K30" s="3"/>
      <c r="L30" s="3"/>
      <c r="M30" s="3"/>
      <c r="N30" s="3"/>
      <c r="O30" s="3"/>
    </row>
    <row r="31" spans="1:15" ht="15.75" x14ac:dyDescent="0.25">
      <c r="A31" s="48" t="s">
        <v>87</v>
      </c>
      <c r="B31" s="49"/>
      <c r="C31" s="49"/>
      <c r="D31" s="50"/>
      <c r="E31" s="48" t="s">
        <v>88</v>
      </c>
      <c r="F31" s="49"/>
      <c r="G31" s="49"/>
      <c r="H31" s="49"/>
      <c r="J31" s="3"/>
      <c r="K31" s="3"/>
      <c r="L31" s="3"/>
      <c r="M31" s="3"/>
      <c r="N31" s="3"/>
      <c r="O31" s="3"/>
    </row>
    <row r="32" spans="1:15" ht="15.75" x14ac:dyDescent="0.25">
      <c r="A32" s="48" t="s">
        <v>89</v>
      </c>
      <c r="B32" s="49"/>
      <c r="C32" s="49"/>
      <c r="D32" s="50"/>
      <c r="E32" s="48" t="s">
        <v>90</v>
      </c>
      <c r="F32" s="49"/>
      <c r="G32" s="49"/>
      <c r="H32" s="49"/>
      <c r="J32" s="3"/>
      <c r="K32" s="3"/>
      <c r="L32" s="3"/>
      <c r="M32" s="3"/>
      <c r="N32" s="3"/>
      <c r="O32" s="3"/>
    </row>
    <row r="33" spans="1:8" ht="15.75" x14ac:dyDescent="0.25">
      <c r="A33" s="48" t="s">
        <v>91</v>
      </c>
      <c r="B33" s="49"/>
      <c r="C33" s="49"/>
      <c r="D33" s="50"/>
      <c r="E33" s="48" t="s">
        <v>92</v>
      </c>
      <c r="F33" s="49"/>
      <c r="G33" s="49"/>
      <c r="H33" s="49"/>
    </row>
  </sheetData>
  <mergeCells count="12">
    <mergeCell ref="C1:H1"/>
    <mergeCell ref="A32:D32"/>
    <mergeCell ref="E32:H32"/>
    <mergeCell ref="A33:D33"/>
    <mergeCell ref="E33:H33"/>
    <mergeCell ref="A28:I28"/>
    <mergeCell ref="A29:D29"/>
    <mergeCell ref="E29:H29"/>
    <mergeCell ref="A30:D30"/>
    <mergeCell ref="E30:H30"/>
    <mergeCell ref="A31:D31"/>
    <mergeCell ref="E31:H31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0" zoomScaleNormal="80" workbookViewId="0">
      <selection activeCell="P18" sqref="P18"/>
    </sheetView>
  </sheetViews>
  <sheetFormatPr defaultRowHeight="15" x14ac:dyDescent="0.25"/>
  <sheetData>
    <row r="1" spans="1:12" ht="30" customHeight="1" x14ac:dyDescent="0.25">
      <c r="C1" s="47" t="s">
        <v>103</v>
      </c>
      <c r="D1" s="47"/>
      <c r="E1" s="47"/>
      <c r="F1" s="47"/>
      <c r="G1" s="47"/>
      <c r="H1" s="47"/>
      <c r="I1" s="47"/>
    </row>
    <row r="2" spans="1:12" x14ac:dyDescent="0.25">
      <c r="A2" s="3"/>
      <c r="B2" s="3"/>
      <c r="C2" s="3"/>
      <c r="D2" s="3" t="s">
        <v>75</v>
      </c>
      <c r="E2" s="4">
        <v>39</v>
      </c>
      <c r="F2" s="3"/>
      <c r="G2" s="3"/>
      <c r="H2" s="3"/>
      <c r="I2" s="3"/>
      <c r="J2" s="3"/>
      <c r="L2" s="3"/>
    </row>
    <row r="3" spans="1:12" x14ac:dyDescent="0.25">
      <c r="A3" s="2" t="s">
        <v>66</v>
      </c>
      <c r="B3" s="2" t="s">
        <v>67</v>
      </c>
      <c r="C3" s="2" t="s">
        <v>68</v>
      </c>
      <c r="D3" s="2" t="s">
        <v>69</v>
      </c>
      <c r="E3" s="2"/>
      <c r="F3" s="2" t="s">
        <v>70</v>
      </c>
      <c r="G3" s="2"/>
      <c r="H3" s="2" t="s">
        <v>71</v>
      </c>
      <c r="I3" s="2"/>
      <c r="J3" s="2" t="s">
        <v>74</v>
      </c>
      <c r="L3" s="3"/>
    </row>
    <row r="4" spans="1:12" x14ac:dyDescent="0.25">
      <c r="A4" s="2">
        <v>1</v>
      </c>
      <c r="B4" s="2">
        <v>16</v>
      </c>
      <c r="C4" s="2">
        <v>23</v>
      </c>
      <c r="D4" s="2"/>
      <c r="E4" s="2"/>
      <c r="F4" s="2">
        <f t="shared" ref="F4:F10" si="0">B4*5+C4*4+D4*3</f>
        <v>172</v>
      </c>
      <c r="G4" s="2"/>
      <c r="H4" s="5">
        <f>F4/E2</f>
        <v>4.4102564102564106</v>
      </c>
      <c r="I4" s="5"/>
      <c r="J4" s="5"/>
      <c r="L4" s="3"/>
    </row>
    <row r="5" spans="1:12" x14ac:dyDescent="0.25">
      <c r="A5" s="2">
        <v>2</v>
      </c>
      <c r="B5" s="2"/>
      <c r="C5" s="2"/>
      <c r="D5" s="2"/>
      <c r="E5" s="2"/>
      <c r="F5" s="2">
        <f t="shared" si="0"/>
        <v>0</v>
      </c>
      <c r="G5" s="2"/>
      <c r="H5" s="5">
        <f>F5/E2</f>
        <v>0</v>
      </c>
      <c r="I5" s="5"/>
      <c r="J5" s="5"/>
      <c r="L5" s="3"/>
    </row>
    <row r="6" spans="1:12" x14ac:dyDescent="0.25">
      <c r="A6" s="2">
        <v>3</v>
      </c>
      <c r="B6" s="2">
        <v>18</v>
      </c>
      <c r="C6" s="2">
        <v>21</v>
      </c>
      <c r="D6" s="2"/>
      <c r="E6" s="2"/>
      <c r="F6" s="2">
        <f t="shared" si="0"/>
        <v>174</v>
      </c>
      <c r="G6" s="2"/>
      <c r="H6" s="5">
        <f>F6/E2</f>
        <v>4.4615384615384617</v>
      </c>
      <c r="I6" s="5"/>
      <c r="J6" s="5"/>
      <c r="L6" s="3"/>
    </row>
    <row r="7" spans="1:12" x14ac:dyDescent="0.25">
      <c r="A7" s="2">
        <v>4</v>
      </c>
      <c r="B7" s="2">
        <v>18</v>
      </c>
      <c r="C7" s="2">
        <v>21</v>
      </c>
      <c r="D7" s="2"/>
      <c r="E7" s="2"/>
      <c r="F7" s="2">
        <f t="shared" si="0"/>
        <v>174</v>
      </c>
      <c r="G7" s="2"/>
      <c r="H7" s="5">
        <f>F7/E2</f>
        <v>4.4615384615384617</v>
      </c>
      <c r="I7" s="5"/>
      <c r="J7" s="5"/>
      <c r="L7" s="3"/>
    </row>
    <row r="8" spans="1:12" x14ac:dyDescent="0.25">
      <c r="A8" s="2">
        <v>5</v>
      </c>
      <c r="B8" s="2">
        <v>13</v>
      </c>
      <c r="C8" s="2">
        <v>26</v>
      </c>
      <c r="D8" s="2"/>
      <c r="E8" s="2"/>
      <c r="F8" s="2">
        <f t="shared" si="0"/>
        <v>169</v>
      </c>
      <c r="G8" s="2"/>
      <c r="H8" s="5">
        <f>F8/E2</f>
        <v>4.333333333333333</v>
      </c>
      <c r="I8" s="5"/>
      <c r="J8" s="5"/>
      <c r="L8" s="3"/>
    </row>
    <row r="9" spans="1:12" x14ac:dyDescent="0.25">
      <c r="A9" s="2">
        <v>6</v>
      </c>
      <c r="B9" s="2">
        <v>26</v>
      </c>
      <c r="C9" s="2">
        <v>13</v>
      </c>
      <c r="D9" s="2"/>
      <c r="E9" s="2"/>
      <c r="F9" s="2">
        <f t="shared" si="0"/>
        <v>182</v>
      </c>
      <c r="G9" s="2"/>
      <c r="H9" s="5">
        <f>F9/E2</f>
        <v>4.666666666666667</v>
      </c>
      <c r="I9" s="5"/>
      <c r="J9" s="5"/>
      <c r="L9" s="3"/>
    </row>
    <row r="10" spans="1:12" x14ac:dyDescent="0.25">
      <c r="A10" s="2">
        <v>7</v>
      </c>
      <c r="B10" s="2">
        <v>15</v>
      </c>
      <c r="C10" s="2">
        <v>24</v>
      </c>
      <c r="D10" s="2"/>
      <c r="E10" s="2"/>
      <c r="F10" s="2">
        <f t="shared" si="0"/>
        <v>171</v>
      </c>
      <c r="G10" s="2"/>
      <c r="H10" s="5">
        <f>F10/E2</f>
        <v>4.384615384615385</v>
      </c>
      <c r="I10" s="5"/>
      <c r="J10" s="5"/>
      <c r="L10" s="3"/>
    </row>
    <row r="11" spans="1:12" x14ac:dyDescent="0.25">
      <c r="A11" s="6" t="s">
        <v>72</v>
      </c>
      <c r="B11" s="6"/>
      <c r="C11" s="6"/>
      <c r="D11" s="6"/>
      <c r="E11" s="6"/>
      <c r="F11" s="6"/>
      <c r="G11" s="2" t="s">
        <v>73</v>
      </c>
      <c r="H11" s="7">
        <f>SUM(H4:H10)</f>
        <v>26.717948717948723</v>
      </c>
      <c r="I11" s="7"/>
      <c r="J11" s="7">
        <f>H11/30*100</f>
        <v>89.05982905982907</v>
      </c>
      <c r="K11" s="8"/>
      <c r="L11" s="3"/>
    </row>
    <row r="12" spans="1:12" x14ac:dyDescent="0.25">
      <c r="A12" s="2">
        <v>8</v>
      </c>
      <c r="B12" s="2">
        <v>20</v>
      </c>
      <c r="C12" s="2">
        <v>19</v>
      </c>
      <c r="D12" s="2"/>
      <c r="E12" s="2"/>
      <c r="F12" s="2">
        <f t="shared" ref="F12:F18" si="1">B12*5+C12*4+D12*3</f>
        <v>176</v>
      </c>
      <c r="G12" s="2"/>
      <c r="H12" s="5">
        <f>F12/E2</f>
        <v>4.5128205128205128</v>
      </c>
      <c r="I12" s="5"/>
      <c r="J12" s="5"/>
      <c r="L12" s="3"/>
    </row>
    <row r="13" spans="1:12" x14ac:dyDescent="0.25">
      <c r="A13" s="2">
        <v>9</v>
      </c>
      <c r="B13" s="2">
        <v>25</v>
      </c>
      <c r="C13" s="2">
        <v>14</v>
      </c>
      <c r="D13" s="2"/>
      <c r="E13" s="2"/>
      <c r="F13" s="2">
        <f t="shared" si="1"/>
        <v>181</v>
      </c>
      <c r="G13" s="2"/>
      <c r="H13" s="5">
        <f>F13/E2</f>
        <v>4.6410256410256414</v>
      </c>
      <c r="I13" s="5"/>
      <c r="J13" s="5"/>
      <c r="L13" s="3"/>
    </row>
    <row r="14" spans="1:12" x14ac:dyDescent="0.25">
      <c r="A14" s="2">
        <v>10</v>
      </c>
      <c r="B14" s="2">
        <v>17</v>
      </c>
      <c r="C14" s="2">
        <v>22</v>
      </c>
      <c r="D14" s="2"/>
      <c r="E14" s="2"/>
      <c r="F14" s="2">
        <f t="shared" si="1"/>
        <v>173</v>
      </c>
      <c r="G14" s="2"/>
      <c r="H14" s="5">
        <f>F14/E2</f>
        <v>4.4358974358974361</v>
      </c>
      <c r="I14" s="5"/>
      <c r="J14" s="5"/>
      <c r="L14" s="3"/>
    </row>
    <row r="15" spans="1:12" x14ac:dyDescent="0.25">
      <c r="A15" s="2">
        <v>11</v>
      </c>
      <c r="B15" s="2">
        <v>4</v>
      </c>
      <c r="C15" s="2">
        <v>35</v>
      </c>
      <c r="D15" s="2"/>
      <c r="E15" s="2"/>
      <c r="F15" s="2">
        <f t="shared" si="1"/>
        <v>160</v>
      </c>
      <c r="G15" s="2"/>
      <c r="H15" s="5">
        <f>F15/E2</f>
        <v>4.1025641025641022</v>
      </c>
      <c r="I15" s="5"/>
      <c r="J15" s="5"/>
      <c r="L15" s="3"/>
    </row>
    <row r="16" spans="1:12" x14ac:dyDescent="0.25">
      <c r="A16" s="2">
        <v>12</v>
      </c>
      <c r="B16" s="2">
        <v>14</v>
      </c>
      <c r="C16" s="2">
        <v>25</v>
      </c>
      <c r="D16" s="2"/>
      <c r="E16" s="2"/>
      <c r="F16" s="2">
        <f t="shared" si="1"/>
        <v>170</v>
      </c>
      <c r="G16" s="2"/>
      <c r="H16" s="5">
        <f>F16/E2</f>
        <v>4.3589743589743586</v>
      </c>
      <c r="I16" s="5"/>
      <c r="J16" s="5"/>
      <c r="L16" s="3"/>
    </row>
    <row r="17" spans="1:13" x14ac:dyDescent="0.25">
      <c r="A17" s="2">
        <v>13</v>
      </c>
      <c r="B17" s="2">
        <v>21</v>
      </c>
      <c r="C17" s="2">
        <v>18</v>
      </c>
      <c r="D17" s="2"/>
      <c r="E17" s="2"/>
      <c r="F17" s="2">
        <f t="shared" si="1"/>
        <v>177</v>
      </c>
      <c r="G17" s="2"/>
      <c r="H17" s="5">
        <f>F17/E2</f>
        <v>4.5384615384615383</v>
      </c>
      <c r="I17" s="5"/>
      <c r="J17" s="5"/>
      <c r="L17" s="3"/>
    </row>
    <row r="18" spans="1:13" x14ac:dyDescent="0.25">
      <c r="A18" s="2">
        <v>14</v>
      </c>
      <c r="B18" s="2">
        <v>20</v>
      </c>
      <c r="C18" s="2">
        <v>19</v>
      </c>
      <c r="D18" s="2"/>
      <c r="E18" s="2"/>
      <c r="F18" s="2">
        <f t="shared" si="1"/>
        <v>176</v>
      </c>
      <c r="G18" s="2"/>
      <c r="H18" s="5">
        <f>F18/E2</f>
        <v>4.5128205128205128</v>
      </c>
      <c r="I18" s="5"/>
      <c r="J18" s="5"/>
      <c r="L18" s="3"/>
    </row>
    <row r="19" spans="1:13" x14ac:dyDescent="0.25">
      <c r="A19" s="6" t="s">
        <v>72</v>
      </c>
      <c r="B19" s="6"/>
      <c r="C19" s="6"/>
      <c r="D19" s="6"/>
      <c r="E19" s="6"/>
      <c r="F19" s="6"/>
      <c r="G19" s="2" t="s">
        <v>73</v>
      </c>
      <c r="H19" s="7">
        <f>SUM(H12:H18)</f>
        <v>31.102564102564102</v>
      </c>
      <c r="I19" s="7"/>
      <c r="J19" s="7">
        <f>H19/35*100</f>
        <v>88.864468864468861</v>
      </c>
      <c r="K19" s="8"/>
      <c r="L19" s="3"/>
    </row>
    <row r="20" spans="1:13" x14ac:dyDescent="0.25">
      <c r="A20" s="2">
        <v>15</v>
      </c>
      <c r="B20" s="2">
        <v>19</v>
      </c>
      <c r="C20" s="2">
        <v>20</v>
      </c>
      <c r="D20" s="2"/>
      <c r="E20" s="2"/>
      <c r="F20" s="2">
        <f>B20*5+C20*4+D20*3</f>
        <v>175</v>
      </c>
      <c r="G20" s="2"/>
      <c r="H20" s="5">
        <f>F20/E2</f>
        <v>4.4871794871794872</v>
      </c>
      <c r="I20" s="5"/>
      <c r="J20" s="5"/>
      <c r="L20" s="3"/>
    </row>
    <row r="21" spans="1:13" x14ac:dyDescent="0.25">
      <c r="A21" s="2">
        <v>16</v>
      </c>
      <c r="B21" s="2">
        <v>25</v>
      </c>
      <c r="C21" s="2">
        <v>14</v>
      </c>
      <c r="D21" s="2"/>
      <c r="E21" s="2"/>
      <c r="F21" s="2">
        <f>B21*5+C21*4+D21*3</f>
        <v>181</v>
      </c>
      <c r="G21" s="2"/>
      <c r="H21" s="5">
        <f>F21/E2</f>
        <v>4.6410256410256414</v>
      </c>
      <c r="I21" s="5"/>
      <c r="J21" s="5"/>
      <c r="L21" s="3"/>
    </row>
    <row r="22" spans="1:13" x14ac:dyDescent="0.25">
      <c r="A22" s="2">
        <v>17</v>
      </c>
      <c r="B22" s="2">
        <v>20</v>
      </c>
      <c r="C22" s="2">
        <v>19</v>
      </c>
      <c r="D22" s="2"/>
      <c r="E22" s="2"/>
      <c r="F22" s="2">
        <f>B22*5+C22*4+D22*3</f>
        <v>176</v>
      </c>
      <c r="G22" s="2"/>
      <c r="H22" s="5">
        <f>F22/E2</f>
        <v>4.5128205128205128</v>
      </c>
      <c r="I22" s="5"/>
      <c r="J22" s="5"/>
      <c r="L22" s="3"/>
    </row>
    <row r="23" spans="1:13" x14ac:dyDescent="0.25">
      <c r="A23" s="2">
        <v>18</v>
      </c>
      <c r="B23" s="2">
        <v>20</v>
      </c>
      <c r="C23" s="2">
        <v>19</v>
      </c>
      <c r="D23" s="2"/>
      <c r="E23" s="2"/>
      <c r="F23" s="2">
        <f>B23*5+C23*4+D23*3</f>
        <v>176</v>
      </c>
      <c r="G23" s="2"/>
      <c r="H23" s="5">
        <f>F23/E2</f>
        <v>4.5128205128205128</v>
      </c>
      <c r="I23" s="5"/>
      <c r="J23" s="5"/>
      <c r="L23" s="3"/>
    </row>
    <row r="24" spans="1:13" x14ac:dyDescent="0.25">
      <c r="A24" s="2" t="s">
        <v>72</v>
      </c>
      <c r="B24" s="2"/>
      <c r="C24" s="2"/>
      <c r="D24" s="2"/>
      <c r="E24" s="2"/>
      <c r="F24" s="2"/>
      <c r="G24" s="2" t="s">
        <v>73</v>
      </c>
      <c r="H24" s="5">
        <f>SUM(H20:H23)</f>
        <v>18.153846153846153</v>
      </c>
      <c r="I24" s="5"/>
      <c r="J24" s="5">
        <f>H24/20*100</f>
        <v>90.769230769230774</v>
      </c>
      <c r="L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L25" s="3"/>
    </row>
    <row r="26" spans="1:13" x14ac:dyDescent="0.25">
      <c r="A26" s="3"/>
      <c r="B26" s="3"/>
      <c r="C26" s="3"/>
      <c r="D26" s="3"/>
      <c r="E26" s="3"/>
      <c r="F26" s="3"/>
      <c r="G26" s="3"/>
      <c r="H26" s="9"/>
      <c r="I26" s="9"/>
      <c r="J26" s="9"/>
      <c r="K26" s="3"/>
      <c r="L26" s="3"/>
    </row>
    <row r="27" spans="1:13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  <c r="J27" s="3"/>
      <c r="K27" s="3"/>
      <c r="L27" s="3"/>
      <c r="M27" s="3"/>
    </row>
    <row r="28" spans="1:13" ht="15.75" customHeight="1" x14ac:dyDescent="0.25">
      <c r="A28" s="48" t="s">
        <v>83</v>
      </c>
      <c r="B28" s="49"/>
      <c r="C28" s="49"/>
      <c r="D28" s="50"/>
      <c r="E28" s="48" t="s">
        <v>84</v>
      </c>
      <c r="F28" s="49"/>
      <c r="G28" s="49"/>
      <c r="H28" s="49"/>
      <c r="J28" s="9"/>
      <c r="K28" s="3"/>
      <c r="L28" s="3"/>
      <c r="M28" s="3"/>
    </row>
    <row r="29" spans="1:13" ht="15.75" customHeight="1" x14ac:dyDescent="0.25">
      <c r="A29" s="48" t="s">
        <v>85</v>
      </c>
      <c r="B29" s="49"/>
      <c r="C29" s="49"/>
      <c r="D29" s="50"/>
      <c r="E29" s="48" t="s">
        <v>86</v>
      </c>
      <c r="F29" s="49"/>
      <c r="G29" s="49"/>
      <c r="H29" s="49"/>
      <c r="J29" s="9"/>
      <c r="K29" s="3"/>
      <c r="L29" s="3"/>
      <c r="M29" s="3"/>
    </row>
    <row r="30" spans="1:13" ht="15.75" customHeight="1" x14ac:dyDescent="0.25">
      <c r="A30" s="48" t="s">
        <v>87</v>
      </c>
      <c r="B30" s="49"/>
      <c r="C30" s="49"/>
      <c r="D30" s="50"/>
      <c r="E30" s="48" t="s">
        <v>88</v>
      </c>
      <c r="F30" s="49"/>
      <c r="G30" s="49"/>
      <c r="H30" s="49"/>
      <c r="J30" s="3"/>
      <c r="K30" s="3"/>
      <c r="L30" s="3"/>
      <c r="M30" s="3"/>
    </row>
    <row r="31" spans="1:13" ht="15.75" customHeight="1" x14ac:dyDescent="0.25">
      <c r="A31" s="48" t="s">
        <v>89</v>
      </c>
      <c r="B31" s="49"/>
      <c r="C31" s="49"/>
      <c r="D31" s="50"/>
      <c r="E31" s="48" t="s">
        <v>90</v>
      </c>
      <c r="F31" s="49"/>
      <c r="G31" s="49"/>
      <c r="H31" s="49"/>
      <c r="J31" s="3"/>
      <c r="K31" s="3"/>
      <c r="L31" s="3"/>
      <c r="M31" s="3"/>
    </row>
    <row r="32" spans="1:13" ht="15.75" customHeight="1" x14ac:dyDescent="0.25">
      <c r="A32" s="48" t="s">
        <v>91</v>
      </c>
      <c r="B32" s="49"/>
      <c r="C32" s="49"/>
      <c r="D32" s="50"/>
      <c r="E32" s="48" t="s">
        <v>92</v>
      </c>
      <c r="F32" s="49"/>
      <c r="G32" s="49"/>
      <c r="H32" s="49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2">
    <mergeCell ref="C1:I1"/>
    <mergeCell ref="A31:D31"/>
    <mergeCell ref="E31:H31"/>
    <mergeCell ref="A32:D32"/>
    <mergeCell ref="E32:H32"/>
    <mergeCell ref="A27:I27"/>
    <mergeCell ref="A28:D28"/>
    <mergeCell ref="E28:H28"/>
    <mergeCell ref="A29:D29"/>
    <mergeCell ref="E29:H29"/>
    <mergeCell ref="A30:D30"/>
    <mergeCell ref="E30:H3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Лист2</vt:lpstr>
      <vt:lpstr>06.03.01</vt:lpstr>
      <vt:lpstr>21.03.02</vt:lpstr>
      <vt:lpstr>21.04.02</vt:lpstr>
      <vt:lpstr>23.03.01</vt:lpstr>
      <vt:lpstr>23.03.03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36.03.02</vt:lpstr>
      <vt:lpstr>36.04.02</vt:lpstr>
      <vt:lpstr>36.05.01</vt:lpstr>
      <vt:lpstr>38.03.01</vt:lpstr>
      <vt:lpstr>38.03.04</vt:lpstr>
      <vt:lpstr>380307</vt:lpstr>
      <vt:lpstr>38.04.01</vt:lpstr>
      <vt:lpstr>44.03.04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2023-11-03T12:34:10Z</dcterms:modified>
</cp:coreProperties>
</file>